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6461" yWindow="480" windowWidth="15420" windowHeight="7620" tabRatio="810" activeTab="0"/>
  </bookViews>
  <sheets>
    <sheet name="Республиканские ЛПУ" sheetId="1" r:id="rId1"/>
    <sheet name="Городские ЛПУ" sheetId="2" r:id="rId2"/>
    <sheet name="Районные ЛПУ" sheetId="3" r:id="rId3"/>
  </sheets>
  <definedNames/>
  <calcPr fullCalcOnLoad="1"/>
</workbook>
</file>

<file path=xl/comments1.xml><?xml version="1.0" encoding="utf-8"?>
<comments xmlns="http://schemas.openxmlformats.org/spreadsheetml/2006/main">
  <authors>
    <author>HoroshihVG</author>
  </authors>
  <commentList>
    <comment ref="A204" authorId="0">
      <text>
        <r>
          <rPr>
            <b/>
            <sz val="9"/>
            <rFont val="Tahoma"/>
            <family val="2"/>
          </rPr>
          <t>HoroshihVG: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HoroshihVG</author>
  </authors>
  <commentList>
    <comment ref="B215" authorId="0">
      <text>
        <r>
          <rPr>
            <b/>
            <sz val="9"/>
            <rFont val="Tahoma"/>
            <family val="0"/>
          </rPr>
          <t>HoroshihVG: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<sst xmlns="http://schemas.openxmlformats.org/spreadsheetml/2006/main" count="1148" uniqueCount="619">
  <si>
    <t>Вакантная должность</t>
  </si>
  <si>
    <t>кол-во</t>
  </si>
  <si>
    <t>ИТОГО</t>
  </si>
  <si>
    <t xml:space="preserve"> жильё</t>
  </si>
  <si>
    <t>Средний медицинский персонал</t>
  </si>
  <si>
    <t>Врачи</t>
  </si>
  <si>
    <t>Итого</t>
  </si>
  <si>
    <t>зарплата,   тыс. руб.</t>
  </si>
  <si>
    <t>670047, г. Улан-Удэ, ул. Павлова, 12. тел. 43-60-82,  43-72-36</t>
  </si>
  <si>
    <t>Наименование учреждения</t>
  </si>
  <si>
    <t>не предоставляется (предоставляется)</t>
  </si>
  <si>
    <t>контакты (адрес и контактые номера тел.)</t>
  </si>
  <si>
    <t xml:space="preserve"> </t>
  </si>
  <si>
    <t>медицинская сестра</t>
  </si>
  <si>
    <t xml:space="preserve">не предоставляется </t>
  </si>
  <si>
    <t>от 20 тыс. руб.</t>
  </si>
  <si>
    <t>670042, г. Улан-Удэ, пр-т Строителей, 1. тел. 55-62-81</t>
  </si>
  <si>
    <t>медицинская сестра-анестезист</t>
  </si>
  <si>
    <t>медицинская сестра по массажу</t>
  </si>
  <si>
    <t>медицинская сестра по физиотерапии</t>
  </si>
  <si>
    <t>медицинская сестра операционная</t>
  </si>
  <si>
    <t>ГАУЗ "РК БСМП им. В.В. Ангапова"</t>
  </si>
  <si>
    <t>врач-анестезиолог-реаниматолог</t>
  </si>
  <si>
    <t>от 25 тыс. руб</t>
  </si>
  <si>
    <t>врач-нейрохирург</t>
  </si>
  <si>
    <t>врач-нефролог</t>
  </si>
  <si>
    <t>врач-терапевт</t>
  </si>
  <si>
    <t>врач-кардиолог</t>
  </si>
  <si>
    <t>врач-невролог</t>
  </si>
  <si>
    <t>врач-хирург</t>
  </si>
  <si>
    <t>врач-травматолог-ортопед</t>
  </si>
  <si>
    <t>врач-клинический фармаколог</t>
  </si>
  <si>
    <t>ГБУЗ "Бурятский республиканский клинческий онкологический диспасер"</t>
  </si>
  <si>
    <t>Врач анестезиолог-реаниматолог</t>
  </si>
  <si>
    <t>670047, г. Улан-Удэ, ул.Пирогова, 32. тел. 43-90-15,  43-72-40</t>
  </si>
  <si>
    <t>медцинская сестра</t>
  </si>
  <si>
    <t>не предоставляется</t>
  </si>
  <si>
    <t>ГАУЗ "Республиканский кожно-венерологический диспансер"</t>
  </si>
  <si>
    <t>Медицинская сестра</t>
  </si>
  <si>
    <t>670000, г. Улан-Удэ, ул. Коммунистическая, 5. тел. 21-39-82</t>
  </si>
  <si>
    <t>врач-фтизиатр участковый</t>
  </si>
  <si>
    <t xml:space="preserve">врач-фтизиатр </t>
  </si>
  <si>
    <t>врач-офтальмолог</t>
  </si>
  <si>
    <t>врач-эндоскопист</t>
  </si>
  <si>
    <t>врач-эндокринолог</t>
  </si>
  <si>
    <t>врач-психиатр нарколог</t>
  </si>
  <si>
    <t>врач-уролог</t>
  </si>
  <si>
    <t>врач-бактериолог</t>
  </si>
  <si>
    <t>ГБУЗ "Республиканский клинический противотуберкулезный диспансер" им. Г.Д. Дугаровой</t>
  </si>
  <si>
    <t>от 20 000 руб</t>
  </si>
  <si>
    <t>670004, г. Улан-Удэ, ул. Батожабая,10. тел. 26-70-04</t>
  </si>
  <si>
    <t>медицинская сестра участковая</t>
  </si>
  <si>
    <t>медицинская сестра приемного покоя</t>
  </si>
  <si>
    <t>670047, г. Улан-Удэ, ул. Павлова, 12. тел. 43-67-42,  43-72-36</t>
  </si>
  <si>
    <t>ГАУЗ "Республиканский наркологический диспансер" МЗ РБ</t>
  </si>
  <si>
    <t>Врач психиатр-нарколог</t>
  </si>
  <si>
    <t>670033, г. Улан-Удэ, ул. Краснофлотская, 44. тел. 42-41-11</t>
  </si>
  <si>
    <t>Медицинская сестра палатная</t>
  </si>
  <si>
    <t>ГАУЗ "РКЛРЦ "Центр восточной медицины"</t>
  </si>
  <si>
    <t>670045, г. Улан-Удэ, п.Верхняя Березовка, 11А тел. 27-70-40</t>
  </si>
  <si>
    <t>инструктор по лечебной физкультуре</t>
  </si>
  <si>
    <t>медицинская сестра процедурная</t>
  </si>
  <si>
    <t>ГАУЗ "Детская республиканская клиническая больница" МЗ РБ</t>
  </si>
  <si>
    <t>670042, г. Улан-Удэ, пр. Строителей, 2А. тел. 45-47-25,               45-18-98</t>
  </si>
  <si>
    <t>врач-детский онколог (стационар)</t>
  </si>
  <si>
    <t>врач-гастроэнтеролог (приём)</t>
  </si>
  <si>
    <t>медицинская сестра палатная 
(постовая)</t>
  </si>
  <si>
    <t>медицинская сестра приёмного 
отделения</t>
  </si>
  <si>
    <t xml:space="preserve">медицинская сестра по физиотерапии
</t>
  </si>
  <si>
    <t>медицинская сестра стерилизационной</t>
  </si>
  <si>
    <t>врач-психиатр</t>
  </si>
  <si>
    <t>25 тыс.руб.</t>
  </si>
  <si>
    <t>670004, г. Улан-Удэ, ул. Рабочая, 1А. тел. 37-20-66, 37-18-11</t>
  </si>
  <si>
    <t>врач-судебно-психиатрический эксперт</t>
  </si>
  <si>
    <t>ГБУЗ РПНД</t>
  </si>
  <si>
    <t>медицинская сестра палатная</t>
  </si>
  <si>
    <t>18 тыс.руб.</t>
  </si>
  <si>
    <t>ГБУЗ "СП Дом ребенка "Аистенок"</t>
  </si>
  <si>
    <t>670033, г. Улан-Удэ, ул. Краснофлотская,46а. тел. 42-21-05</t>
  </si>
  <si>
    <t>ГБУЗ "Республиканский врачебно-физкультурный диспансер МЗ РБ"</t>
  </si>
  <si>
    <t>Врач по спортивной медицине</t>
  </si>
  <si>
    <t>670001, г. Улан-Удэ, ул. Кирова, 1. тел. 210135</t>
  </si>
  <si>
    <t xml:space="preserve">Врач-кардиолог </t>
  </si>
  <si>
    <t>ГБУЗ "Республиканское бюро судебно-медицинской экспертизы"</t>
  </si>
  <si>
    <t>врач судебно-медицинский эксперт</t>
  </si>
  <si>
    <t>670047, г. Улан-Удэ, ул. Пирогова 3,  тел. 43-56-85</t>
  </si>
  <si>
    <t>лечебное дело, педиатрия</t>
  </si>
  <si>
    <t>лаборант</t>
  </si>
  <si>
    <t xml:space="preserve">670047, г. Улан-Удэ, ул. Пирогова, 3. тел. 43-56-85  </t>
  </si>
  <si>
    <t>лабораторная диагностика</t>
  </si>
  <si>
    <t>ГБУЗ "Республиканский центр профилактики и борьбы со СПИД"</t>
  </si>
  <si>
    <t>Врач-инфекционист</t>
  </si>
  <si>
    <t>670010, г.Улан-Удэ, ул. Цивилёва, 41. тел. 44-07-66,  46-10-88</t>
  </si>
  <si>
    <t>Врач клинической лабораторной диагностики</t>
  </si>
  <si>
    <t xml:space="preserve">Врач-методист </t>
  </si>
  <si>
    <t>ГБУЗ "Бурятская республиканская станция переливания крови МЗ РБ"</t>
  </si>
  <si>
    <t>Врач-трансфузиолог</t>
  </si>
  <si>
    <t>670047, г. Улан-Удэ, ул. Пирогова 7а. тел. 23-23-47,</t>
  </si>
  <si>
    <t>Медицинский лабораторный техник</t>
  </si>
  <si>
    <t>ГБУЗ "ТЦМК"</t>
  </si>
  <si>
    <t>670034,г. Улан-Удэ, ул.Красноормейская 20А, тел.552559,440739</t>
  </si>
  <si>
    <t>фельдшер</t>
  </si>
  <si>
    <t>670034,г. Улан-Удэ, ул.Красноормейская 20А, тел.552559,440739 место работы с. Танхой Кабанского района</t>
  </si>
  <si>
    <t>ГБУЗ "РЦМП МЗ РБ им. В.Р. Бояновой"</t>
  </si>
  <si>
    <t>Врач по медицинской профилактике</t>
  </si>
  <si>
    <t>670034, г. Улан-Удэ, ул. Цивилева, 2, тел. 440661</t>
  </si>
  <si>
    <t>670034, г. Улан-Удэ, ул. Цивилева, 2. тел. 440661</t>
  </si>
  <si>
    <t>инстуктор лфк</t>
  </si>
  <si>
    <t>медицинский статистик</t>
  </si>
  <si>
    <t>гигиенист стоматологический</t>
  </si>
  <si>
    <t>ГБУЗ "Республиканский медицинский информационно-аналитический центр" МЗ РБ</t>
  </si>
  <si>
    <t>врач-методист</t>
  </si>
  <si>
    <t>670031, г. Улан-Удэ, ул. Цыбикова, 6. тел. 57-07-20</t>
  </si>
  <si>
    <t>Врач-ортодонт</t>
  </si>
  <si>
    <t>670047, г. Улан-Удэ, ул. Пирогова, 15а. тел. 41-66-67,  43-70-24</t>
  </si>
  <si>
    <t>ГБУЗ "Республиканская клининческая инфекционная больница"</t>
  </si>
  <si>
    <t>врач-инфекционист</t>
  </si>
  <si>
    <t xml:space="preserve"> от 35000</t>
  </si>
  <si>
    <t>670013, г. Улан-Удэ, ул. Пирогова, д9а, т. 41-66-93</t>
  </si>
  <si>
    <t>врач-педиатр</t>
  </si>
  <si>
    <t>от 23000</t>
  </si>
  <si>
    <t>лаборант баклаборатории</t>
  </si>
  <si>
    <t>ГАУЗ Республиканская клиническая больница им.Н.А.Семашко</t>
  </si>
  <si>
    <t>врач-оториноларинголог</t>
  </si>
  <si>
    <t>врач функциональной диагностики</t>
  </si>
  <si>
    <t>фельдшер-лаборант</t>
  </si>
  <si>
    <t>медицинская сестра функциональной диагностики</t>
  </si>
  <si>
    <t>ГБУЗ Городская больница №4</t>
  </si>
  <si>
    <t>Соплатеж аренды жилья.</t>
  </si>
  <si>
    <t>врач-терапевт участковый</t>
  </si>
  <si>
    <t>ГБУЗ "Городская больница № 5"</t>
  </si>
  <si>
    <t>Врач общей практики</t>
  </si>
  <si>
    <t>от 35 000 т.р.</t>
  </si>
  <si>
    <t>670013, г. Улан-Удэ, ул. Гармаева, 9. тел. 42-62-45</t>
  </si>
  <si>
    <t>Врач акушер-гинеколог</t>
  </si>
  <si>
    <t>Врач - невролог</t>
  </si>
  <si>
    <t>от 39 000 т.р.</t>
  </si>
  <si>
    <t>Врач- офтальмолог</t>
  </si>
  <si>
    <t>Врач педиатр участковый</t>
  </si>
  <si>
    <t>Врач-физиотерапевт</t>
  </si>
  <si>
    <t>Врач-стоматолог детский</t>
  </si>
  <si>
    <t>ГАУЗ "Городской перинатальный центр г.Улан-Удэ"</t>
  </si>
  <si>
    <t>врач-акушер-гинеколог</t>
  </si>
  <si>
    <t xml:space="preserve">ГБУЗ "Городская поликлиника №1" </t>
  </si>
  <si>
    <t>Врач-педиатр участковый</t>
  </si>
  <si>
    <t>Врач-невролог</t>
  </si>
  <si>
    <t xml:space="preserve">Врач терапевт участковый </t>
  </si>
  <si>
    <t>ГАУЗ Городская поликлиника 2</t>
  </si>
  <si>
    <t>субаренда жилья</t>
  </si>
  <si>
    <t>670031, г. Улан-Удэ, ул. Бульвар Карла Маркса,12, 8(3012)235043                      8(3012)235098</t>
  </si>
  <si>
    <t xml:space="preserve">Врач кардиолог </t>
  </si>
  <si>
    <t xml:space="preserve">Врач кардиолог детский </t>
  </si>
  <si>
    <t>Врач общей семейной практики</t>
  </si>
  <si>
    <t>Врач-онколог</t>
  </si>
  <si>
    <t>Врач-рентгенолог</t>
  </si>
  <si>
    <t>Врач терапевт участковый</t>
  </si>
  <si>
    <t>ГБУЗ "Городская поликлиника № 3"</t>
  </si>
  <si>
    <t>Врач-терапевт участковый</t>
  </si>
  <si>
    <t>670047, г. Улан-Удэ, ул. Тобольская, 155. тел. 37-16-78,  41-93-89</t>
  </si>
  <si>
    <t xml:space="preserve">Врач-педиатр участковый </t>
  </si>
  <si>
    <t xml:space="preserve">Врач-педиатр </t>
  </si>
  <si>
    <t xml:space="preserve">Врач-акушер-гинеколог </t>
  </si>
  <si>
    <t>Врач-оториноларинголог</t>
  </si>
  <si>
    <t xml:space="preserve">Врач-статистик </t>
  </si>
  <si>
    <t>ГАУЗ "Городская поликлиника №6"</t>
  </si>
  <si>
    <t>врач терапевт участковый</t>
  </si>
  <si>
    <t>670034, г. Улан-Удэ, ул. Московская, 1. тел. 552079, 440885</t>
  </si>
  <si>
    <t>врач педиатр участковый</t>
  </si>
  <si>
    <t xml:space="preserve">врач акушер-гинеколог </t>
  </si>
  <si>
    <t xml:space="preserve">врач-функциональной диагностики </t>
  </si>
  <si>
    <t>врач-невролог взрослый</t>
  </si>
  <si>
    <t>врач-невролог детский</t>
  </si>
  <si>
    <t xml:space="preserve">врач-онколог </t>
  </si>
  <si>
    <t>Врач-эпидемиолог</t>
  </si>
  <si>
    <t>Врач-диетолог</t>
  </si>
  <si>
    <t>Врач-педиатр</t>
  </si>
  <si>
    <t>Врач приемного отделения</t>
  </si>
  <si>
    <t>Врач-анестезиолог-реаниматолог</t>
  </si>
  <si>
    <t>ГАУЗ "Стоматологическая поликлиника № 2"</t>
  </si>
  <si>
    <t>-</t>
  </si>
  <si>
    <t xml:space="preserve">не предоставляется (предоставляется) </t>
  </si>
  <si>
    <t>670042, г. Улан-Удэ, пр-кт Строителей, д. 62 "В", тел. 8 (3012) 37-16-86</t>
  </si>
  <si>
    <t>ГАУЗ "Детская стоматологическая поликлиника"</t>
  </si>
  <si>
    <t>врач-стоматолог детский</t>
  </si>
  <si>
    <t xml:space="preserve">от 30 </t>
  </si>
  <si>
    <t>670047, г. Улан-Удэ, ул.Тобольская 97 кв.9. тел. 37-95-20 доб. 303</t>
  </si>
  <si>
    <t>Государственное бюджетное учреждение здравоохраненения "Станция скорой медицинской помощи"</t>
  </si>
  <si>
    <t>врач анастезиолого-реаниматолог</t>
  </si>
  <si>
    <t>56 т.р. (работа свыше одной ставки)</t>
  </si>
  <si>
    <t>670031, г. Улан-Удэ, б. Карла Маркса, 12. тел. 23-51-20,  23-59-25</t>
  </si>
  <si>
    <t>врач педиатр</t>
  </si>
  <si>
    <t>врач психиатр</t>
  </si>
  <si>
    <t>57 т.р. (работа свыше одной ставки)</t>
  </si>
  <si>
    <t>врач скорой медицинской помощи</t>
  </si>
  <si>
    <t>медицинская сетра участковая</t>
  </si>
  <si>
    <t>медицинская сестра палатная (постовая)</t>
  </si>
  <si>
    <t>медицинская сестра анестезист</t>
  </si>
  <si>
    <t>медицинский лабораторный техник, лаборант</t>
  </si>
  <si>
    <t>Медицинская сестра врача общей практики</t>
  </si>
  <si>
    <t>от 24 000 т.р.</t>
  </si>
  <si>
    <t>Медицинская сестра школы</t>
  </si>
  <si>
    <t>от 17 000 т.р.</t>
  </si>
  <si>
    <t>от 20 000 т.р.</t>
  </si>
  <si>
    <t>Фельдшер</t>
  </si>
  <si>
    <t>от 28 000 т.р.</t>
  </si>
  <si>
    <t>Медицинская сестра процедурной</t>
  </si>
  <si>
    <t>Медицинская сестра стоматолога</t>
  </si>
  <si>
    <t>операционная медсестра</t>
  </si>
  <si>
    <t xml:space="preserve">медсестра-анестезист </t>
  </si>
  <si>
    <t>акушерка</t>
  </si>
  <si>
    <t>Акушерка</t>
  </si>
  <si>
    <t xml:space="preserve">Медицинская сестра участковая </t>
  </si>
  <si>
    <t xml:space="preserve">Медицинская сестра  </t>
  </si>
  <si>
    <t>ГАУЗ "Городская поликлиника №2"</t>
  </si>
  <si>
    <t>от 15.000 руб.</t>
  </si>
  <si>
    <t>Медицинская сестра анестезист</t>
  </si>
  <si>
    <t>Медицинская сестра общей семейной практики</t>
  </si>
  <si>
    <t>Медицинская сестра операционной</t>
  </si>
  <si>
    <t>Медицинская сестра врача терапевта участкового</t>
  </si>
  <si>
    <t>Медицинская сестра врача педиатра участкового</t>
  </si>
  <si>
    <t xml:space="preserve">Медицинская сестра </t>
  </si>
  <si>
    <t xml:space="preserve">Медицинская сестра по физиотерапии </t>
  </si>
  <si>
    <t>Медицинская сестра в образовательных учреждениях</t>
  </si>
  <si>
    <t xml:space="preserve">Фельдшер </t>
  </si>
  <si>
    <t>медсестра педиатрическая участковая</t>
  </si>
  <si>
    <t>медсестра терапевтическая  участковая</t>
  </si>
  <si>
    <t xml:space="preserve">фельдшера дошкольно-школьного отделения детской консультации </t>
  </si>
  <si>
    <t>акушер</t>
  </si>
  <si>
    <t xml:space="preserve">медсестра процедурная </t>
  </si>
  <si>
    <t xml:space="preserve">медициская сестра узкого специалиста </t>
  </si>
  <si>
    <t>медицинская сестра по приему и передаче вызовов</t>
  </si>
  <si>
    <t>37 т.р. (работа свыше одной ставки)</t>
  </si>
  <si>
    <t>фельдшер скорой медицинской помощи</t>
  </si>
  <si>
    <t>врач-онколог</t>
  </si>
  <si>
    <t>по найму</t>
  </si>
  <si>
    <t>671610, Баргузинский район, с. Баргузин, ул. Партизанская, 87. тел. 8301(31)41216,  8301(31)41084</t>
  </si>
  <si>
    <t xml:space="preserve">       врач-психиатр-нарколог</t>
  </si>
  <si>
    <t>671610,  Баргузинский  район, с. Баргузин, ул. Партизанская,   87. тел. 8301(31)41216,  8301(31)41084</t>
  </si>
  <si>
    <t xml:space="preserve"> предоставляется </t>
  </si>
  <si>
    <t>671510 Республика Бурятия Баунтовский эвенкийский район с. Багдарин, ул.Ленина 127, тел: 8(30153)41117, 8(30153)41314, 8(30153)42088</t>
  </si>
  <si>
    <t>Врач-бактериолог</t>
  </si>
  <si>
    <t>Врач-методист</t>
  </si>
  <si>
    <t>Врач по лечебной физкультуре</t>
  </si>
  <si>
    <t>Медицинский психолог</t>
  </si>
  <si>
    <t>Врач-травмотолог-ортопед</t>
  </si>
  <si>
    <t>Врач-паталогоанатом</t>
  </si>
  <si>
    <t>Фельдшер скорой медицинской помощи</t>
  </si>
  <si>
    <t>671510 Республика Бурятия Баунтовский эвенкийский район с. Багдарин, ул.Ленина 127, тел: 8(30153)41117, 8(30153)41314, 8(30153)420886</t>
  </si>
  <si>
    <t>Фельдшер-лаборант</t>
  </si>
  <si>
    <t>ГБУЗ " Бичурская ЦРБ "</t>
  </si>
  <si>
    <t>Врач обшей практики</t>
  </si>
  <si>
    <t>671360 Республика Бурятия, Бичурский район, с.Бичура ул.Совесткая 38 8(30133) 41-2-24</t>
  </si>
  <si>
    <t xml:space="preserve">Врач педиатр </t>
  </si>
  <si>
    <t>ГБУЗ "Петропавловская ЦРБ"</t>
  </si>
  <si>
    <t>Предоставляется аренда</t>
  </si>
  <si>
    <t>от 30 000 рублей</t>
  </si>
  <si>
    <t>671920, Республика Бурятия, Джидинский район, с.Петропавловка, улица Ленина, 8. тел. 8-301-34-41-3-31</t>
  </si>
  <si>
    <t>врач хирург</t>
  </si>
  <si>
    <t>от 15 000 рублей</t>
  </si>
  <si>
    <t>ГБУЗ "Еравнинская ЦРБ"</t>
  </si>
  <si>
    <t>найм жилья, оплата аренды жилья</t>
  </si>
  <si>
    <t>от 35 тыс.руб.</t>
  </si>
  <si>
    <t>671430, Еравнинский район, с. Сосново-Озерское ул. Производственная, 4. тел. (30135) 21211,21964</t>
  </si>
  <si>
    <t>врач-рентгенолог</t>
  </si>
  <si>
    <t>врач-патологоанатом</t>
  </si>
  <si>
    <t>по согласованию с администрацией сельского поселения</t>
  </si>
  <si>
    <t>от 25 тыс.рублей</t>
  </si>
  <si>
    <t>врач анестезиолог-реаниматолог</t>
  </si>
  <si>
    <t>врач эпидемиолог</t>
  </si>
  <si>
    <t xml:space="preserve">671310, п. Заиграево, 
ул. Коммунистическая, 2
8(30136)4-22-11
8(30136)4-14-18
</t>
  </si>
  <si>
    <t>ГАУЗ Заиграевская ЦРБ</t>
  </si>
  <si>
    <t>медицинская сестра (сестринское дело)</t>
  </si>
  <si>
    <t xml:space="preserve">671335, с. Ташелан,
ул. Ленина, 27
8(30136)4-22-11
8(30136)4-14-18
</t>
  </si>
  <si>
    <t xml:space="preserve">671325, с. Новая-Брянь, 
ул. Пирогова, 2
8(30136)4-22-11
8(30136)4-14-18
</t>
  </si>
  <si>
    <t>ГБУЗ "Закаменская ЦРБ"</t>
  </si>
  <si>
    <t>врач терапевт</t>
  </si>
  <si>
    <t>предоставляется</t>
  </si>
  <si>
    <t>671950, г. Закаменск, ул. Больничная, 6. тел. 8(30137)43872</t>
  </si>
  <si>
    <t>врач акушер-гинеколог</t>
  </si>
  <si>
    <t>врач психиатр-нарколог</t>
  </si>
  <si>
    <t>лечебное дело</t>
  </si>
  <si>
    <t xml:space="preserve"> предоставляется</t>
  </si>
  <si>
    <t>ГАУЗ "Иволгинская ЦРБ"</t>
  </si>
  <si>
    <t>от 37000</t>
  </si>
  <si>
    <t>671050, Иволгинский район. С. Иволгинск, Октябрьская д.3 тел. 8924579068, 89244579021</t>
  </si>
  <si>
    <t>Медицинская сестра участковая</t>
  </si>
  <si>
    <t>ГБУЗ "Кабанская ЦРБ"</t>
  </si>
  <si>
    <t>671205 Республика Бурятия, Кабанский район, с. Кабанск, пер. Больничный 4  . тел.(830138) 43-3-56,  43-2-24</t>
  </si>
  <si>
    <t>врач онколог</t>
  </si>
  <si>
    <t>врач профпатолог</t>
  </si>
  <si>
    <t>врач инфекционист</t>
  </si>
  <si>
    <t>врач травматолог-ортопед</t>
  </si>
  <si>
    <t>врач кардиолог</t>
  </si>
  <si>
    <t>врач педиатр (районный)</t>
  </si>
  <si>
    <t>врач стоматолог</t>
  </si>
  <si>
    <t>врач невролог</t>
  </si>
  <si>
    <t>врач эндоскопист</t>
  </si>
  <si>
    <t>врач УЗИ</t>
  </si>
  <si>
    <t>врач эндокринолог</t>
  </si>
  <si>
    <t>медицинский лабораторный техник</t>
  </si>
  <si>
    <t>ГБУЗ "Курумканская ЦРБ"</t>
  </si>
  <si>
    <t xml:space="preserve">Врач общей практики </t>
  </si>
  <si>
    <t>ул. Харпухаевой, 30, с. Курумкан, Курумканский район, Республика Бурятия, 671640</t>
  </si>
  <si>
    <t>Врач-акушер-гинеколог</t>
  </si>
  <si>
    <t>ГБУЗ "Кяхтинская ЦРБ"</t>
  </si>
  <si>
    <t>Врач бактериолог бактериологической лаборатории</t>
  </si>
  <si>
    <t>аренда</t>
  </si>
  <si>
    <t>671840, г.Кяхта, ул.Ленина, 89. тел. 8(3012)371354,91404</t>
  </si>
  <si>
    <t>Врач – онколог поликлиники</t>
  </si>
  <si>
    <t>Врач – профпатолог поликлиники</t>
  </si>
  <si>
    <t>Врач эпидемиолог</t>
  </si>
  <si>
    <t>Врач ультразвуковой диагностики</t>
  </si>
  <si>
    <t>Врач психиатр - нарколог</t>
  </si>
  <si>
    <t>врач педиатр участковый детской поликлиники</t>
  </si>
  <si>
    <t>врач акушер-гинеколог женской консультации</t>
  </si>
  <si>
    <t>Врач акушер – гинеколог акушерско-гинекологическое отделения</t>
  </si>
  <si>
    <t>Врач – невролог терапевтического отделения</t>
  </si>
  <si>
    <t>Врач – невролог поликлиники</t>
  </si>
  <si>
    <t>врач кардиолог терапевтического отделения</t>
  </si>
  <si>
    <t>врач терапевт участковый поликлиники</t>
  </si>
  <si>
    <t>Врач функциональной диагностики</t>
  </si>
  <si>
    <t>врач детский хирург детской поликлиники</t>
  </si>
  <si>
    <t>врач рентгенолог</t>
  </si>
  <si>
    <t>врач по лечебной физкультуре и спортивной медицине</t>
  </si>
  <si>
    <t>врач физиотерапевт физиотерапевтического отделения</t>
  </si>
  <si>
    <t>Фармацевт</t>
  </si>
  <si>
    <t>акушерка женской консультации</t>
  </si>
  <si>
    <t>Фельдшер детской поликлиники</t>
  </si>
  <si>
    <t>фельдшер фельдшерско - акушерского пункта с. Анагустай</t>
  </si>
  <si>
    <t>фельдшер фельдшерско - акушерского пункта с. Цаган-Челутай</t>
  </si>
  <si>
    <t>фельдшер фельдшерско - акушерского пункта с. Уладый</t>
  </si>
  <si>
    <t>Фельдшер скорой медицинской помощи г. Кяхта</t>
  </si>
  <si>
    <t>Медицинская сестра (флюрокартотека)</t>
  </si>
  <si>
    <t>Медицинская сестра палатная терапевтического отделения</t>
  </si>
  <si>
    <t>ГБУЗ "Мухоршибирская ЦРБ"</t>
  </si>
  <si>
    <t>671340, Мухоршибирский  район, с. Мухоршибирь, ул. Школьная, 7 А тел. 8 (301-43) 21-344, 21-210</t>
  </si>
  <si>
    <t>фельдшер (Цолгинский ФАП)</t>
  </si>
  <si>
    <t xml:space="preserve">аренда </t>
  </si>
  <si>
    <t>от 27,0 тыс. руб до 30,0 тыс. руб.</t>
  </si>
  <si>
    <t>фельдшер (Шаралдайский ФАП)</t>
  </si>
  <si>
    <t>фельдшер (Галтайский ФАП)</t>
  </si>
  <si>
    <t>медицинская сестра (Харашибирский ФАП)</t>
  </si>
  <si>
    <t>медицинская сестра палатная (хирургическое  отделение)</t>
  </si>
  <si>
    <t>медицинская сестра палатная (терапевтическое отделение)</t>
  </si>
  <si>
    <t>акушерка (акушерско-гинекологическое отделение)</t>
  </si>
  <si>
    <t>ГБУЗ "Муйская ЦРБ"</t>
  </si>
  <si>
    <t>671560, Бурятия, Муйский район, п. Таксимо, ул. Автодорожная 4а, 8(30132) 54335 (сот.89247519149)</t>
  </si>
  <si>
    <t>Врач терапевт</t>
  </si>
  <si>
    <t>Врач педиатр</t>
  </si>
  <si>
    <t>Врач лаборант</t>
  </si>
  <si>
    <t>Врач невролог</t>
  </si>
  <si>
    <t>Медицинская сестра (палатная) постовая</t>
  </si>
  <si>
    <t>от 25000,00</t>
  </si>
  <si>
    <t>Фельдшер ОСМП</t>
  </si>
  <si>
    <t>Медицинская сестра (общего профиля)</t>
  </si>
  <si>
    <t>Медицинская сестра по организации помощи детям в образовательном учреждении</t>
  </si>
  <si>
    <t>ГБУЗ "Окинская ЦРБ"</t>
  </si>
  <si>
    <t>врач-фтизиатр</t>
  </si>
  <si>
    <t>671030, с. Орлик, ул. Обручева, 79; код: 8(30150)-51-276</t>
  </si>
  <si>
    <t>ГБУЗ "Прибайкальская ЦРБ"</t>
  </si>
  <si>
    <t>Врач-педиатр участковый Туркинской врачебной амбулатории</t>
  </si>
  <si>
    <t>Аренда</t>
  </si>
  <si>
    <t>Врачи специалисты от 23000 до 60000</t>
  </si>
  <si>
    <t>671260, Республика Бурятия, Прибайкальский район, село Турунтаево, улица Комарова дом 1, тел. 8(30144) 51-4-67, 41-7-17</t>
  </si>
  <si>
    <t>Врач-педиатр учатковый Ильинской участковой больницы</t>
  </si>
  <si>
    <t>Врач-терапевт участковый Ильинской участковой больницы</t>
  </si>
  <si>
    <t>Врач-терапевт участковый ЦРБ с.Турунтаево</t>
  </si>
  <si>
    <t>Врач-онколог ЦРБ с.Турунтаево</t>
  </si>
  <si>
    <t xml:space="preserve">Врач-акушер-гинеколог ЦРБ с.Турунтаево </t>
  </si>
  <si>
    <t>Врач-эпидемиолог ЦРБ с.Турунтаево</t>
  </si>
  <si>
    <t>Фельдшер Гремячинская врачебная амбулатория</t>
  </si>
  <si>
    <t>Фельдшер скорой медицинской помощи (с.Турунтаево ЦРБ, Туркинская ВА)</t>
  </si>
  <si>
    <t>Акушерка фельдшерско-акушерского пункта (Зырянск, Кика, Нестерово)</t>
  </si>
  <si>
    <t>Рентгенолаборант (с.Турунтаево ЦРБ, Ильинская участковая больница)</t>
  </si>
  <si>
    <t>Медицинская сестра ЦРБ с.Турунтаево</t>
  </si>
  <si>
    <t>ГБУЗ "Нижнеангарская ЦРБ"</t>
  </si>
  <si>
    <t>671710, Северо-Байкальский район, п. Нижнеангарск, ул. 50 лет Октября, 13 8/30130/47-149</t>
  </si>
  <si>
    <t xml:space="preserve">Врач – педиатр </t>
  </si>
  <si>
    <t xml:space="preserve">Врач – психиатр – нарколог </t>
  </si>
  <si>
    <t xml:space="preserve">Врач – стоматолог </t>
  </si>
  <si>
    <t>Кижингинский район, с.Кижинга, ул.Северная,2</t>
  </si>
  <si>
    <t>фельдшер Леоновский ФАП</t>
  </si>
  <si>
    <t>Кижингинский район, с.Леоновка, ул.Школьная,6</t>
  </si>
  <si>
    <t>ГБУЗ Кижингинская ЦРБ</t>
  </si>
  <si>
    <t>ГБУЗ "Тункинская ЦРБ"</t>
  </si>
  <si>
    <t>оториноларинголог</t>
  </si>
  <si>
    <t>не предоставляется оплата аренды 50%</t>
  </si>
  <si>
    <t>от 30000 до 35000</t>
  </si>
  <si>
    <t>671010, с.Кырен Тункинский район, ул.Ленина, 92, телефон 8(30147) 41-4-41, 8(3012) 27-70-90</t>
  </si>
  <si>
    <t>офтальмолог</t>
  </si>
  <si>
    <t>стоматолог</t>
  </si>
  <si>
    <t>терапевты участковые</t>
  </si>
  <si>
    <t xml:space="preserve">хирург </t>
  </si>
  <si>
    <t>врч скорой помощи</t>
  </si>
  <si>
    <t>от 20000 до 25000</t>
  </si>
  <si>
    <t>фельшер ФАП</t>
  </si>
  <si>
    <t>ГБУЗ "Тарбагатайская ЦРБ"</t>
  </si>
  <si>
    <t>29973,00 руб. (без учета квалификационной категории, медицинского стажа)</t>
  </si>
  <si>
    <t>671110 с. Тарбагатай Тарбагатайского района РБ ул. Подгорная, 15 тел: 8 (30146) 56-289, 56-398, 56-397.</t>
  </si>
  <si>
    <t>Акушерка ВА с. Куйтун</t>
  </si>
  <si>
    <t>Акушерка ВА с. Большой Куналей</t>
  </si>
  <si>
    <t>Акушерка ФАП с. Солонцы</t>
  </si>
  <si>
    <t>671410, Хоринский район, с. Хоринск, ул. Больничный городок, д.1 Тел: 8(30148) 23-7-55, 22-5-30</t>
  </si>
  <si>
    <t>Врач - терапевт участковый  с. Хоринск</t>
  </si>
  <si>
    <t>Врач - педиатр участковый с. Хоринск</t>
  </si>
  <si>
    <t xml:space="preserve">ГАПОУ "Республиканский базовый медицинский колледж им. Э.Д. Раднаева »
</t>
  </si>
  <si>
    <t xml:space="preserve">ГАПОУ«Байкальский базовый медицинский колледж МЗ РБ»
</t>
  </si>
  <si>
    <t>Всего</t>
  </si>
  <si>
    <t>ГАУЗ "Гусиноозерская ЦРБ"</t>
  </si>
  <si>
    <t>врач общей практики п.Первомайский</t>
  </si>
  <si>
    <t>40000-44000</t>
  </si>
  <si>
    <t>671160 Республика Бурятия, г.Гусиноозерск ул.Новая,1 тел. (830145)42-6-87</t>
  </si>
  <si>
    <t>врач общей практики 9 микрорайон</t>
  </si>
  <si>
    <t>врач ультразвуковой диагностики</t>
  </si>
  <si>
    <t>фельдшер ФАП с.Поворот</t>
  </si>
  <si>
    <t>медицинсая сестра ФАП у.Харгана</t>
  </si>
  <si>
    <t>фельдшер ОСМП</t>
  </si>
  <si>
    <t xml:space="preserve">медицинская сестра </t>
  </si>
  <si>
    <t>ВСЕГО</t>
  </si>
  <si>
    <t>ГАУЗ "Стоматологическая поликлиника № 1"</t>
  </si>
  <si>
    <t>ГБУЗ Республиканское патологоанатомическое бюро</t>
  </si>
  <si>
    <t>медицинский лабораторный техник (фельдшер-лаборант)</t>
  </si>
  <si>
    <t>15000 - 20000</t>
  </si>
  <si>
    <t>670031, г. Улан-Удэ, ул. Павлова, 12. тел. 43-78-95</t>
  </si>
  <si>
    <t>ГБУЗ "Городская больница №2"</t>
  </si>
  <si>
    <t>670004, г. Улан-Удэ, ул.Воронежская, 1а. тел. 26-71-44</t>
  </si>
  <si>
    <t xml:space="preserve">Медицинская сестра палатная </t>
  </si>
  <si>
    <t>ГАУЗ РПЦ МЗ РБ</t>
  </si>
  <si>
    <t>от 35 000 и выше</t>
  </si>
  <si>
    <t xml:space="preserve">врач-акушер-гинеколог </t>
  </si>
  <si>
    <t>врач психотерапевт</t>
  </si>
  <si>
    <t>врач по медицинской профилактике</t>
  </si>
  <si>
    <t>врач приемного отделения</t>
  </si>
  <si>
    <t>670009, г. Улан-Удэ, ул. М.Расковой, 2 тел. 55-75-92, 55-84-64</t>
  </si>
  <si>
    <t>ГБУЗ "Городская больница №4"</t>
  </si>
  <si>
    <t>Врач-терапевт</t>
  </si>
  <si>
    <t>медицинский психолог</t>
  </si>
  <si>
    <t>предоставление благоустроенного жилья</t>
  </si>
  <si>
    <t>670042, г. Улан-Удэ, пр.Строителей, д.2. тел. 45-04-85, 55-62-45</t>
  </si>
  <si>
    <t>Врач оториноларинголог</t>
  </si>
  <si>
    <t>Врач-офтальмолог</t>
  </si>
  <si>
    <t>не предоставляется (возмещение 50% от суммы аренды жилья)</t>
  </si>
  <si>
    <t xml:space="preserve">Врач-уролог </t>
  </si>
  <si>
    <t xml:space="preserve">Врач-кардиолог детский </t>
  </si>
  <si>
    <t>Врач педиатр ДШО</t>
  </si>
  <si>
    <t>врач офтальмолог</t>
  </si>
  <si>
    <t>врач статистик</t>
  </si>
  <si>
    <t>врач мануальный терапевт</t>
  </si>
  <si>
    <t>провизор</t>
  </si>
  <si>
    <t>670034, г. Улан-Удэ, ул. Московская, 1. тел. 55-20-79, 44-08-85</t>
  </si>
  <si>
    <t xml:space="preserve">оклад  + районный коэф.+ северная надбавка + выплаты стимулирующего характера (от 35 000,00)
</t>
  </si>
  <si>
    <t xml:space="preserve">Врач клинической лабораторной диагностики </t>
  </si>
  <si>
    <t>Врач - статистик</t>
  </si>
  <si>
    <t>ГАУЗ "Детская клиническая больница г. Улан-Удэ"</t>
  </si>
  <si>
    <t>670000, Республика Бурятия, г. Улан-Удэ, ул. Модогоева, д.1, контактный тел: 8(3012)22-06-76 (доб. 204)</t>
  </si>
  <si>
    <t>Медицинская сестра палатная (постовая)</t>
  </si>
  <si>
    <t>Врач офтальмолог</t>
  </si>
  <si>
    <t xml:space="preserve">от 25 000,00 </t>
  </si>
  <si>
    <t>рентгенолаборант</t>
  </si>
  <si>
    <t>процедурная медицинская сестра</t>
  </si>
  <si>
    <t>операционная медицинская сестра</t>
  </si>
  <si>
    <t>медицинская сестра (для школы, сада)</t>
  </si>
  <si>
    <t>фельдшер (школ)</t>
  </si>
  <si>
    <t>от 25 000 и выше</t>
  </si>
  <si>
    <t>670009, г. Улан-Удэ, ул. М.Расковой, 2. тел. 55-75-92, 55-84-64</t>
  </si>
  <si>
    <t>Медицинская сестра стерилизационной</t>
  </si>
  <si>
    <t>медсестра диетическая</t>
  </si>
  <si>
    <t>670047, г. Улан-Удэ, ул. Тобольская, 155. тел. 41-91-44, 37-16-78</t>
  </si>
  <si>
    <t>медсестра по физиотерапии</t>
  </si>
  <si>
    <t>медицинский статитстик</t>
  </si>
  <si>
    <t>оклад  + районный коэф.+ северная надбавка + выплаты стимулирующего характера (от 20 000,00)</t>
  </si>
  <si>
    <t>от 16 000,00</t>
  </si>
  <si>
    <t>Данные о вакансиях по должностям  городских  ЛПУ на 01 февраля 2019г.</t>
  </si>
  <si>
    <t>Данные о вакансиях по должностям республиканских  ЛПУ на 01 февраля 2019г.</t>
  </si>
  <si>
    <t>врач клинической лабораторной диагностики</t>
  </si>
  <si>
    <t>врач-неонатолог</t>
  </si>
  <si>
    <t>670031, Бурятия Респ, Улан-Удэ г, Пирогова ул, дом № 15Б, тел. +7 (301) 237-97-17</t>
  </si>
  <si>
    <t>ГАУЗ "Республиканский перинатальный центр"</t>
  </si>
  <si>
    <t>ГБУЗ "Бурятский республиканский клинический онкологический диспансер"</t>
  </si>
  <si>
    <t>врач рентгенолог (КТ, МРТ)</t>
  </si>
  <si>
    <t>врач методист</t>
  </si>
  <si>
    <t>врач радиотерапевт</t>
  </si>
  <si>
    <t>врач пульмонолог</t>
  </si>
  <si>
    <t>врач диетолог</t>
  </si>
  <si>
    <t>врач терапевт (стационар Верхняя Березовка)</t>
  </si>
  <si>
    <t>врач невролог (стационар Горячинск)</t>
  </si>
  <si>
    <t>врач терапевт (стационар Горячинск)</t>
  </si>
  <si>
    <t>от 40 000 руб.</t>
  </si>
  <si>
    <t>врач неонатолог</t>
  </si>
  <si>
    <t>от 55 000 руб.</t>
  </si>
  <si>
    <t>от 50 000 руб.</t>
  </si>
  <si>
    <t>врач физиотерапевт</t>
  </si>
  <si>
    <t>врач ЛФК</t>
  </si>
  <si>
    <t>врач лучевой диагностики</t>
  </si>
  <si>
    <t>врач линический лабораторной диагностии</t>
  </si>
  <si>
    <t xml:space="preserve"> от 15 000,00</t>
  </si>
  <si>
    <r>
      <t xml:space="preserve">21060,00;        21060,00;           18720,00 </t>
    </r>
    <r>
      <rPr>
        <sz val="10"/>
        <rFont val="Times New Roman"/>
        <family val="1"/>
      </rPr>
      <t>(без учета медицинского стажа, квалификации и платных услуг)</t>
    </r>
  </si>
  <si>
    <t>системный администратор</t>
  </si>
  <si>
    <t>ГАУЗ "Республиканская стоматологическая поликлиника"</t>
  </si>
  <si>
    <t>ГБУЗ "Республиканская клиническая инфекционная больница"</t>
  </si>
  <si>
    <t>670031, Бурятия Респ, Улан-Удэ г, Пирогова ул, дом № 15Б тел. +7 (301) 237-97-17</t>
  </si>
  <si>
    <t>от 23 600,00</t>
  </si>
  <si>
    <t xml:space="preserve">от 20 000,00 </t>
  </si>
  <si>
    <t xml:space="preserve">от 17 000,00 </t>
  </si>
  <si>
    <r>
      <t xml:space="preserve">помощник врача эпидемиолога </t>
    </r>
    <r>
      <rPr>
        <sz val="10"/>
        <rFont val="Times New Roman"/>
        <family val="1"/>
      </rPr>
      <t>(филил ГБУЗ РКПТД Селенгинский ПТД)</t>
    </r>
  </si>
  <si>
    <r>
      <t xml:space="preserve">помощник врача эпидемиолога </t>
    </r>
    <r>
      <rPr>
        <sz val="10"/>
        <rFont val="Times New Roman"/>
        <family val="1"/>
      </rPr>
      <t>(ГБУЗ РКПТД)</t>
    </r>
  </si>
  <si>
    <t>медицинский лабораторный техник микробактериологической лаборатории</t>
  </si>
  <si>
    <t>медицинская сестра по клинико-экспертной работе</t>
  </si>
  <si>
    <t>медицинская сестра по функциональной диагностики</t>
  </si>
  <si>
    <t>медицинская сестра лабораторной диагностики</t>
  </si>
  <si>
    <r>
      <rPr>
        <u val="single"/>
        <sz val="12"/>
        <rFont val="Times New Roman"/>
        <family val="1"/>
      </rPr>
      <t>не предоставляется</t>
    </r>
    <r>
      <rPr>
        <sz val="12"/>
        <rFont val="Times New Roman"/>
        <family val="1"/>
      </rPr>
      <t xml:space="preserve"> </t>
    </r>
  </si>
  <si>
    <r>
      <t>18 744,00</t>
    </r>
    <r>
      <rPr>
        <sz val="10"/>
        <rFont val="Times New Roman"/>
        <family val="1"/>
      </rPr>
      <t xml:space="preserve"> без учета мед. стажа, квалификации и платных услуг</t>
    </r>
  </si>
  <si>
    <t>670047, г. Улан-Удэ, ул. Цивилев, 41. тел. 44-07-66,  46-10-88</t>
  </si>
  <si>
    <t>ГБУЗ "РМИАЦ" МЗ РБ</t>
  </si>
  <si>
    <t xml:space="preserve">ГАПОУ "Республиканский базовый медицинский колледж им. Э.Д. Раднаева»
</t>
  </si>
  <si>
    <t>ГБУЗ  "Баргузинская ЦРБ"</t>
  </si>
  <si>
    <t>ГБУЗ "Баунтовская ЦРБ"</t>
  </si>
  <si>
    <t xml:space="preserve">от 40 тыс. руб. </t>
  </si>
  <si>
    <t>Врач-стоматолог-ортопед</t>
  </si>
  <si>
    <t>Врач-терапевт кабинета медицинской профилактики</t>
  </si>
  <si>
    <t>Заведующий кабинетом медицинской профилактики</t>
  </si>
  <si>
    <t>ГБУЗ "Бичурская ЦРБ "</t>
  </si>
  <si>
    <r>
      <t>врач терапевт участковый</t>
    </r>
    <r>
      <rPr>
        <sz val="10"/>
        <rFont val="Times New Roman"/>
        <family val="1"/>
      </rPr>
      <t xml:space="preserve"> (с.Н-Торей, с.Петропавловка, ул.Н-Бургалтай) </t>
    </r>
  </si>
  <si>
    <t xml:space="preserve">от 30 000 </t>
  </si>
  <si>
    <t xml:space="preserve">от 20 000 </t>
  </si>
  <si>
    <t xml:space="preserve">от 22 000 </t>
  </si>
  <si>
    <r>
      <t xml:space="preserve">врач хирург </t>
    </r>
    <r>
      <rPr>
        <sz val="10"/>
        <rFont val="Times New Roman"/>
        <family val="1"/>
      </rPr>
      <t>(с.Петропавловка)</t>
    </r>
  </si>
  <si>
    <r>
      <t xml:space="preserve">врач оториноларинголог </t>
    </r>
    <r>
      <rPr>
        <sz val="10"/>
        <rFont val="Times New Roman"/>
        <family val="1"/>
      </rPr>
      <t>(с.Петропавловка)</t>
    </r>
  </si>
  <si>
    <r>
      <t xml:space="preserve">врач акушер-гинеколог </t>
    </r>
    <r>
      <rPr>
        <sz val="10"/>
        <rFont val="Times New Roman"/>
        <family val="1"/>
      </rPr>
      <t>(с.Петропавловка)</t>
    </r>
  </si>
  <si>
    <r>
      <t xml:space="preserve">врач патологоанатом </t>
    </r>
    <r>
      <rPr>
        <sz val="10"/>
        <rFont val="Times New Roman"/>
        <family val="1"/>
      </rPr>
      <t>(с.Петропавловка)</t>
    </r>
  </si>
  <si>
    <t>врач общей практики</t>
  </si>
  <si>
    <t>врач дерматовенеролог</t>
  </si>
  <si>
    <t>врач патологанатом</t>
  </si>
  <si>
    <t>19000-30000</t>
  </si>
  <si>
    <t xml:space="preserve">врач общей практики Хоронхойской врачебной амбулатории </t>
  </si>
  <si>
    <t>Врач трансфузиолог</t>
  </si>
  <si>
    <t>Врач-психиатр - нарколог (поликлиника) с. Мухоршибирь  ул. Школьная. д. 7 а</t>
  </si>
  <si>
    <t>врач-терапевт участковый (Саган-Нурская В.А.) п. Саган-Нур ул. Больничная д.2</t>
  </si>
  <si>
    <t>врач ультразвуковой диагностики (поликлиника) с. Мухоршибирь ул. Школьная , д.7 а</t>
  </si>
  <si>
    <t>врач-онколог (поликлиника)с. Мухоршибирь ул. Школьная,.д. 7 а</t>
  </si>
  <si>
    <t xml:space="preserve">от 45,0 тыс. руб до 54,0 тыс. руб </t>
  </si>
  <si>
    <t>от 40000,00</t>
  </si>
  <si>
    <t>671560, Бурятия, Муйский район, п. Таксимо, ул. Автодорожная 4а, 8(30132) 54108 (сот.89247519149)</t>
  </si>
  <si>
    <t>от 50000 руб.</t>
  </si>
  <si>
    <t>оплата аренды жилья 50%</t>
  </si>
  <si>
    <t>Врач-оториноларинголог с.Турунтаево</t>
  </si>
  <si>
    <t>Врач фукциональной диагностики ЦРБ с.Турунтаево</t>
  </si>
  <si>
    <t>Врач-терапевт учатковый Ильинской участковой больницы</t>
  </si>
  <si>
    <t>Врач-хирург</t>
  </si>
  <si>
    <t>врач-терапевт участковый с.Гусиное Озеро</t>
  </si>
  <si>
    <t>врач терапевт дневного стационара</t>
  </si>
  <si>
    <t xml:space="preserve">врач оториноларинголог </t>
  </si>
  <si>
    <t>врач стоматолог терапевт</t>
  </si>
  <si>
    <t>ГБУЗ "Баргузинская ЦРБ"</t>
  </si>
  <si>
    <t>заведующий ФАП - фельдшер (Б-Нарын, Зарубино, Нюгай, Булык)</t>
  </si>
  <si>
    <t>акушерка  врачебной амбулатории (Джида)</t>
  </si>
  <si>
    <t>фельдшер (с.Поперечное, Комсомольское, Тужинка, Тулдун, Целинный)</t>
  </si>
  <si>
    <t>Акушерка (с.Можайка)</t>
  </si>
  <si>
    <t>Медицинская сестра детского сада</t>
  </si>
  <si>
    <t>медицинская сестра врача общей практики</t>
  </si>
  <si>
    <t>Медицинская сестра врача общей практики Барагханской врачебной амбулатории</t>
  </si>
  <si>
    <t xml:space="preserve">Медицинская сестра для организации медицинской помощи детям в ОУ
</t>
  </si>
  <si>
    <t>Акушерка Барагханской врачебной амбулатории</t>
  </si>
  <si>
    <t>Медицинская сестра патронажная Майская врачебная амбулатория</t>
  </si>
  <si>
    <t>Заведующий ФАП - фельдшер у.Верхняя Аргада</t>
  </si>
  <si>
    <t>Заведующий ФАП - фельдшер с.Шаманка</t>
  </si>
  <si>
    <t>акушерка (Шаралдайская ВА)</t>
  </si>
  <si>
    <t>от 21000 руб.</t>
  </si>
  <si>
    <t xml:space="preserve"> от 17000,00 до 30000,00</t>
  </si>
  <si>
    <t>Фельдшер фельдшерско-акушерский пункт (Нестерово, Зырянск)</t>
  </si>
  <si>
    <t>фельдшер ФАП у.Усть-Урма</t>
  </si>
  <si>
    <t>фельдшер ФАП у.Удунга</t>
  </si>
  <si>
    <t>фельдшер ФАП у.Нижний Убукун</t>
  </si>
  <si>
    <t>фельдшер Сулхаринский ФАП</t>
  </si>
  <si>
    <t>фельдшер Улзотуйский ФАП</t>
  </si>
  <si>
    <t>фельдшер Оротский ФАП</t>
  </si>
  <si>
    <t>по согласованию с администрацией сельского поселения предоставляется жилье</t>
  </si>
  <si>
    <t>16920,00 руб. (без учета квалификационной категории, медицинского стажа)</t>
  </si>
  <si>
    <t>Медсестра ФАП с. Пестерево</t>
  </si>
  <si>
    <t xml:space="preserve">Медсестра ФАП с. Нижний Жирим </t>
  </si>
  <si>
    <t xml:space="preserve">Медсестра ФАП с. Барыкино- Ключи </t>
  </si>
  <si>
    <t>Фельдшер ФАП с. Барыкино</t>
  </si>
  <si>
    <t>Медсестра ФАП с. Саратовка</t>
  </si>
  <si>
    <t>ГБУЗ "Хоринская центральная районная больница"</t>
  </si>
  <si>
    <t>Врач - терапевт участковый  у. Тэгда</t>
  </si>
  <si>
    <t>Врач общей практики (семейный врач) с. Хоринск</t>
  </si>
  <si>
    <t>Врач - невролог с. Хоринск</t>
  </si>
  <si>
    <t>Врач - оториноларинголог с. Хоринск</t>
  </si>
  <si>
    <t>от 35000</t>
  </si>
  <si>
    <t>от 32000</t>
  </si>
  <si>
    <t>от 26000</t>
  </si>
  <si>
    <t>Предоставляется</t>
  </si>
  <si>
    <t>от 20000</t>
  </si>
  <si>
    <t>Заведующий ФАП - фельдшер (акушер, медицинская сестра) село Георгиевское</t>
  </si>
  <si>
    <t>Заведующий ФАП - фельдшер (акушер, медицинская сестра) село Кульск</t>
  </si>
  <si>
    <t>Заведующий ФАП - фельдшер (акушер, медицинская сестра) село Хасурта</t>
  </si>
  <si>
    <t>Заведующий ФАП - фельдшер (акушер, медицинская сестра) поселок Майла</t>
  </si>
  <si>
    <t>Заведующий ФАП - фельдшер (акушер, медицинская сестра) село Ашанга</t>
  </si>
  <si>
    <t xml:space="preserve">от 12 000 </t>
  </si>
  <si>
    <t xml:space="preserve">от 15 000 </t>
  </si>
  <si>
    <t>Акушерка Окино-Ключевской амбулатории ВОП</t>
  </si>
  <si>
    <t>Фельдшер Еланского ФАП</t>
  </si>
  <si>
    <t>Фельдшер Новосретенского ФАП</t>
  </si>
  <si>
    <t>Фельдшер Гутайского ФАП</t>
  </si>
  <si>
    <t>Фельдшер Посельского ФАП</t>
  </si>
  <si>
    <t>Фельдшер Слободинского ФАП</t>
  </si>
  <si>
    <t>Фельдшер Хонхолойского ФАП</t>
  </si>
  <si>
    <t>ГБУЗ "Кижингинская ЦРБ"</t>
  </si>
  <si>
    <t>врач терапевт участковый Чесанской ВА</t>
  </si>
  <si>
    <t>Врач инфекционист</t>
  </si>
  <si>
    <t>Врач фтизиатр</t>
  </si>
  <si>
    <t>врач-детский хирург</t>
  </si>
  <si>
    <t>врач-хирург (стационара)</t>
  </si>
  <si>
    <t xml:space="preserve">671300, пгт. Онохой, ул.  Комсомольская, д. 8 
8(30136)4-22-11
8(30136)4-14-18
</t>
  </si>
  <si>
    <t xml:space="preserve">заведующий фельдшерско-акушерским пунктом-фельдшер </t>
  </si>
  <si>
    <t>671321, с. Илька, ул. Заводская,8 8(30136)4-22-11
8(30136)4-14-18</t>
  </si>
  <si>
    <t>671315, с. Старая Брянь, ул. Центральная, д. 72 
8(30136)4-14-18, 8(30136)4-22-11</t>
  </si>
  <si>
    <t>от 25 тыс. руб.</t>
  </si>
  <si>
    <t>Данные о вакансиях по должностям  районных  ЛПУ на 01 февраля 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</si>
</sst>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0"/>
      <name val="Times New Roman"/>
      <family val="1"/>
    </font>
    <font>
      <b/>
      <sz val="10"/>
      <color indexed="8"/>
      <name val="Verdana"/>
      <family val="2"/>
    </font>
    <font>
      <b/>
      <sz val="14"/>
      <color indexed="8"/>
      <name val="Times New Roman"/>
      <family val="1"/>
    </font>
    <font>
      <b/>
      <sz val="14"/>
      <color indexed="8"/>
      <name val="Verdana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sz val="10.5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6"/>
      <color rgb="FFFF0000"/>
      <name val="Times New Roman"/>
      <family val="1"/>
    </font>
    <font>
      <b/>
      <sz val="8"/>
      <name val="Arial Cyr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11" fillId="3" borderId="0" applyNumberFormat="0" applyBorder="0" applyAlignment="0" applyProtection="0"/>
    <xf numFmtId="0" fontId="45" fillId="4" borderId="0" applyNumberFormat="0" applyBorder="0" applyAlignment="0" applyProtection="0"/>
    <xf numFmtId="0" fontId="11" fillId="5" borderId="0" applyNumberFormat="0" applyBorder="0" applyAlignment="0" applyProtection="0"/>
    <xf numFmtId="0" fontId="45" fillId="6" borderId="0" applyNumberFormat="0" applyBorder="0" applyAlignment="0" applyProtection="0"/>
    <xf numFmtId="0" fontId="11" fillId="7" borderId="0" applyNumberFormat="0" applyBorder="0" applyAlignment="0" applyProtection="0"/>
    <xf numFmtId="0" fontId="45" fillId="8" borderId="0" applyNumberFormat="0" applyBorder="0" applyAlignment="0" applyProtection="0"/>
    <xf numFmtId="0" fontId="11" fillId="9" borderId="0" applyNumberFormat="0" applyBorder="0" applyAlignment="0" applyProtection="0"/>
    <xf numFmtId="0" fontId="45" fillId="10" borderId="0" applyNumberFormat="0" applyBorder="0" applyAlignment="0" applyProtection="0"/>
    <xf numFmtId="0" fontId="11" fillId="11" borderId="0" applyNumberFormat="0" applyBorder="0" applyAlignment="0" applyProtection="0"/>
    <xf numFmtId="0" fontId="45" fillId="12" borderId="0" applyNumberFormat="0" applyBorder="0" applyAlignment="0" applyProtection="0"/>
    <xf numFmtId="0" fontId="11" fillId="13" borderId="0" applyNumberFormat="0" applyBorder="0" applyAlignment="0" applyProtection="0"/>
    <xf numFmtId="0" fontId="45" fillId="14" borderId="0" applyNumberFormat="0" applyBorder="0" applyAlignment="0" applyProtection="0"/>
    <xf numFmtId="0" fontId="11" fillId="15" borderId="0" applyNumberFormat="0" applyBorder="0" applyAlignment="0" applyProtection="0"/>
    <xf numFmtId="0" fontId="45" fillId="16" borderId="0" applyNumberFormat="0" applyBorder="0" applyAlignment="0" applyProtection="0"/>
    <xf numFmtId="0" fontId="11" fillId="17" borderId="0" applyNumberFormat="0" applyBorder="0" applyAlignment="0" applyProtection="0"/>
    <xf numFmtId="0" fontId="45" fillId="18" borderId="0" applyNumberFormat="0" applyBorder="0" applyAlignment="0" applyProtection="0"/>
    <xf numFmtId="0" fontId="11" fillId="19" borderId="0" applyNumberFormat="0" applyBorder="0" applyAlignment="0" applyProtection="0"/>
    <xf numFmtId="0" fontId="45" fillId="20" borderId="0" applyNumberFormat="0" applyBorder="0" applyAlignment="0" applyProtection="0"/>
    <xf numFmtId="0" fontId="11" fillId="9" borderId="0" applyNumberFormat="0" applyBorder="0" applyAlignment="0" applyProtection="0"/>
    <xf numFmtId="0" fontId="45" fillId="21" borderId="0" applyNumberFormat="0" applyBorder="0" applyAlignment="0" applyProtection="0"/>
    <xf numFmtId="0" fontId="11" fillId="15" borderId="0" applyNumberFormat="0" applyBorder="0" applyAlignment="0" applyProtection="0"/>
    <xf numFmtId="0" fontId="45" fillId="22" borderId="0" applyNumberFormat="0" applyBorder="0" applyAlignment="0" applyProtection="0"/>
    <xf numFmtId="0" fontId="11" fillId="23" borderId="0" applyNumberFormat="0" applyBorder="0" applyAlignment="0" applyProtection="0"/>
    <xf numFmtId="0" fontId="46" fillId="24" borderId="0" applyNumberFormat="0" applyBorder="0" applyAlignment="0" applyProtection="0"/>
    <xf numFmtId="0" fontId="12" fillId="25" borderId="0" applyNumberFormat="0" applyBorder="0" applyAlignment="0" applyProtection="0"/>
    <xf numFmtId="0" fontId="46" fillId="26" borderId="0" applyNumberFormat="0" applyBorder="0" applyAlignment="0" applyProtection="0"/>
    <xf numFmtId="0" fontId="12" fillId="17" borderId="0" applyNumberFormat="0" applyBorder="0" applyAlignment="0" applyProtection="0"/>
    <xf numFmtId="0" fontId="46" fillId="27" borderId="0" applyNumberFormat="0" applyBorder="0" applyAlignment="0" applyProtection="0"/>
    <xf numFmtId="0" fontId="12" fillId="19" borderId="0" applyNumberFormat="0" applyBorder="0" applyAlignment="0" applyProtection="0"/>
    <xf numFmtId="0" fontId="46" fillId="28" borderId="0" applyNumberFormat="0" applyBorder="0" applyAlignment="0" applyProtection="0"/>
    <xf numFmtId="0" fontId="12" fillId="29" borderId="0" applyNumberFormat="0" applyBorder="0" applyAlignment="0" applyProtection="0"/>
    <xf numFmtId="0" fontId="46" fillId="30" borderId="0" applyNumberFormat="0" applyBorder="0" applyAlignment="0" applyProtection="0"/>
    <xf numFmtId="0" fontId="12" fillId="31" borderId="0" applyNumberFormat="0" applyBorder="0" applyAlignment="0" applyProtection="0"/>
    <xf numFmtId="0" fontId="46" fillId="32" borderId="0" applyNumberFormat="0" applyBorder="0" applyAlignment="0" applyProtection="0"/>
    <xf numFmtId="0" fontId="12" fillId="33" borderId="0" applyNumberFormat="0" applyBorder="0" applyAlignment="0" applyProtection="0"/>
    <xf numFmtId="0" fontId="46" fillId="34" borderId="0" applyNumberFormat="0" applyBorder="0" applyAlignment="0" applyProtection="0"/>
    <xf numFmtId="0" fontId="12" fillId="35" borderId="0" applyNumberFormat="0" applyBorder="0" applyAlignment="0" applyProtection="0"/>
    <xf numFmtId="0" fontId="46" fillId="36" borderId="0" applyNumberFormat="0" applyBorder="0" applyAlignment="0" applyProtection="0"/>
    <xf numFmtId="0" fontId="12" fillId="37" borderId="0" applyNumberFormat="0" applyBorder="0" applyAlignment="0" applyProtection="0"/>
    <xf numFmtId="0" fontId="46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40" borderId="0" applyNumberFormat="0" applyBorder="0" applyAlignment="0" applyProtection="0"/>
    <xf numFmtId="0" fontId="12" fillId="29" borderId="0" applyNumberFormat="0" applyBorder="0" applyAlignment="0" applyProtection="0"/>
    <xf numFmtId="0" fontId="46" fillId="41" borderId="0" applyNumberFormat="0" applyBorder="0" applyAlignment="0" applyProtection="0"/>
    <xf numFmtId="0" fontId="12" fillId="31" borderId="0" applyNumberFormat="0" applyBorder="0" applyAlignment="0" applyProtection="0"/>
    <xf numFmtId="0" fontId="46" fillId="42" borderId="0" applyNumberFormat="0" applyBorder="0" applyAlignment="0" applyProtection="0"/>
    <xf numFmtId="0" fontId="12" fillId="43" borderId="0" applyNumberFormat="0" applyBorder="0" applyAlignment="0" applyProtection="0"/>
    <xf numFmtId="0" fontId="47" fillId="44" borderId="1" applyNumberFormat="0" applyAlignment="0" applyProtection="0"/>
    <xf numFmtId="0" fontId="13" fillId="13" borderId="2" applyNumberFormat="0" applyAlignment="0" applyProtection="0"/>
    <xf numFmtId="0" fontId="48" fillId="45" borderId="3" applyNumberFormat="0" applyAlignment="0" applyProtection="0"/>
    <xf numFmtId="0" fontId="14" fillId="46" borderId="4" applyNumberFormat="0" applyAlignment="0" applyProtection="0"/>
    <xf numFmtId="0" fontId="49" fillId="45" borderId="1" applyNumberFormat="0" applyAlignment="0" applyProtection="0"/>
    <xf numFmtId="0" fontId="15" fillId="46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16" fillId="0" borderId="6" applyNumberFormat="0" applyFill="0" applyAlignment="0" applyProtection="0"/>
    <xf numFmtId="0" fontId="51" fillId="0" borderId="7" applyNumberFormat="0" applyFill="0" applyAlignment="0" applyProtection="0"/>
    <xf numFmtId="0" fontId="17" fillId="0" borderId="8" applyNumberFormat="0" applyFill="0" applyAlignment="0" applyProtection="0"/>
    <xf numFmtId="0" fontId="52" fillId="0" borderId="9" applyNumberFormat="0" applyFill="0" applyAlignment="0" applyProtection="0"/>
    <xf numFmtId="0" fontId="18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9" fillId="0" borderId="12" applyNumberFormat="0" applyFill="0" applyAlignment="0" applyProtection="0"/>
    <xf numFmtId="0" fontId="54" fillId="47" borderId="13" applyNumberFormat="0" applyAlignment="0" applyProtection="0"/>
    <xf numFmtId="0" fontId="20" fillId="48" borderId="14" applyNumberFormat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22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2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23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59" fillId="0" borderId="17" applyNumberFormat="0" applyFill="0" applyAlignment="0" applyProtection="0"/>
    <xf numFmtId="0" fontId="25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54" borderId="0" applyNumberFormat="0" applyBorder="0" applyAlignment="0" applyProtection="0"/>
    <xf numFmtId="0" fontId="27" fillId="7" borderId="0" applyNumberFormat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0" fillId="55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55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3" fontId="9" fillId="0" borderId="19" xfId="0" applyNumberFormat="1" applyFont="1" applyFill="1" applyBorder="1" applyAlignment="1">
      <alignment horizontal="center" vertical="center" wrapText="1"/>
    </xf>
    <xf numFmtId="0" fontId="9" fillId="0" borderId="19" xfId="88" applyFont="1" applyFill="1" applyBorder="1" applyAlignment="1">
      <alignment horizontal="center" vertical="center"/>
      <protection/>
    </xf>
    <xf numFmtId="0" fontId="9" fillId="0" borderId="26" xfId="0" applyFont="1" applyFill="1" applyBorder="1" applyAlignment="1">
      <alignment horizontal="center" vertical="center"/>
    </xf>
    <xf numFmtId="0" fontId="62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wrapText="1"/>
    </xf>
    <xf numFmtId="0" fontId="9" fillId="0" borderId="2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8" fillId="55" borderId="20" xfId="0" applyFont="1" applyFill="1" applyBorder="1" applyAlignment="1">
      <alignment horizontal="center" vertical="center" wrapText="1"/>
    </xf>
    <xf numFmtId="0" fontId="7" fillId="55" borderId="19" xfId="0" applyFont="1" applyFill="1" applyBorder="1" applyAlignment="1">
      <alignment horizontal="center" vertical="center"/>
    </xf>
    <xf numFmtId="0" fontId="7" fillId="55" borderId="19" xfId="0" applyFont="1" applyFill="1" applyBorder="1" applyAlignment="1">
      <alignment horizontal="center" vertical="center" wrapText="1"/>
    </xf>
    <xf numFmtId="4" fontId="9" fillId="55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55" borderId="19" xfId="0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37" fillId="0" borderId="1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7" fillId="0" borderId="19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19" xfId="0" applyFont="1" applyBorder="1" applyAlignment="1">
      <alignment horizontal="center" vertical="center"/>
    </xf>
    <xf numFmtId="0" fontId="37" fillId="0" borderId="19" xfId="0" applyFont="1" applyBorder="1" applyAlignment="1">
      <alignment horizontal="left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 wrapText="1"/>
    </xf>
    <xf numFmtId="4" fontId="9" fillId="55" borderId="21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0" fillId="0" borderId="0" xfId="0" applyAlignment="1">
      <alignment vertical="top"/>
    </xf>
    <xf numFmtId="0" fontId="9" fillId="0" borderId="21" xfId="0" applyFont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4" fontId="9" fillId="0" borderId="21" xfId="0" applyNumberFormat="1" applyFont="1" applyFill="1" applyBorder="1" applyAlignment="1">
      <alignment vertical="center" wrapText="1"/>
    </xf>
    <xf numFmtId="0" fontId="33" fillId="0" borderId="21" xfId="0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top" wrapText="1"/>
    </xf>
    <xf numFmtId="3" fontId="9" fillId="0" borderId="19" xfId="0" applyNumberFormat="1" applyFont="1" applyFill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7" fillId="0" borderId="19" xfId="88" applyFont="1" applyFill="1" applyBorder="1" applyAlignment="1">
      <alignment horizontal="center" vertical="center"/>
      <protection/>
    </xf>
    <xf numFmtId="0" fontId="40" fillId="0" borderId="19" xfId="0" applyFont="1" applyBorder="1" applyAlignment="1">
      <alignment horizontal="left"/>
    </xf>
    <xf numFmtId="0" fontId="7" fillId="0" borderId="19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7" fillId="0" borderId="19" xfId="88" applyFont="1" applyFill="1" applyBorder="1" applyAlignment="1">
      <alignment horizontal="center" vertical="center" wrapText="1"/>
      <protection/>
    </xf>
    <xf numFmtId="0" fontId="7" fillId="0" borderId="20" xfId="88" applyFont="1" applyFill="1" applyBorder="1" applyAlignment="1">
      <alignment horizontal="center" vertical="center"/>
      <protection/>
    </xf>
    <xf numFmtId="0" fontId="41" fillId="0" borderId="0" xfId="0" applyFont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wrapText="1"/>
    </xf>
    <xf numFmtId="0" fontId="62" fillId="0" borderId="19" xfId="0" applyFont="1" applyBorder="1" applyAlignment="1">
      <alignment horizontal="center" vertical="center"/>
    </xf>
    <xf numFmtId="0" fontId="42" fillId="0" borderId="19" xfId="0" applyFont="1" applyBorder="1" applyAlignment="1">
      <alignment horizontal="left"/>
    </xf>
    <xf numFmtId="0" fontId="42" fillId="0" borderId="19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63" fillId="0" borderId="23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/>
    </xf>
    <xf numFmtId="0" fontId="9" fillId="0" borderId="19" xfId="88" applyFont="1" applyFill="1" applyBorder="1" applyAlignment="1">
      <alignment horizontal="center" vertical="center" wrapText="1"/>
      <protection/>
    </xf>
    <xf numFmtId="0" fontId="9" fillId="0" borderId="19" xfId="0" applyFont="1" applyFill="1" applyBorder="1" applyAlignment="1">
      <alignment horizontal="center" vertical="justify" wrapText="1"/>
    </xf>
    <xf numFmtId="0" fontId="33" fillId="0" borderId="19" xfId="0" applyFont="1" applyFill="1" applyBorder="1" applyAlignment="1">
      <alignment vertical="top" wrapText="1"/>
    </xf>
    <xf numFmtId="0" fontId="64" fillId="0" borderId="1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8" fillId="0" borderId="19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9" fillId="55" borderId="21" xfId="0" applyFont="1" applyFill="1" applyBorder="1" applyAlignment="1">
      <alignment horizontal="center" vertical="center" wrapText="1"/>
    </xf>
    <xf numFmtId="0" fontId="9" fillId="55" borderId="2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35" fillId="55" borderId="28" xfId="0" applyFont="1" applyFill="1" applyBorder="1" applyAlignment="1">
      <alignment horizontal="center" vertical="top" wrapText="1"/>
    </xf>
    <xf numFmtId="0" fontId="36" fillId="55" borderId="29" xfId="0" applyFont="1" applyFill="1" applyBorder="1" applyAlignment="1">
      <alignment horizontal="center" vertical="top" wrapText="1"/>
    </xf>
    <xf numFmtId="0" fontId="36" fillId="55" borderId="0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41" fillId="0" borderId="22" xfId="0" applyFont="1" applyBorder="1" applyAlignment="1">
      <alignment horizontal="center" vertical="center" wrapText="1"/>
    </xf>
    <xf numFmtId="4" fontId="9" fillId="0" borderId="21" xfId="88" applyNumberFormat="1" applyFont="1" applyFill="1" applyBorder="1" applyAlignment="1">
      <alignment horizontal="center" vertical="center" wrapText="1"/>
      <protection/>
    </xf>
    <xf numFmtId="0" fontId="9" fillId="0" borderId="22" xfId="88" applyFont="1" applyFill="1" applyBorder="1" applyAlignment="1">
      <alignment horizontal="center" vertical="center" wrapText="1"/>
      <protection/>
    </xf>
    <xf numFmtId="0" fontId="9" fillId="0" borderId="23" xfId="88" applyFont="1" applyFill="1" applyBorder="1" applyAlignment="1">
      <alignment horizontal="center" vertical="center" wrapText="1"/>
      <protection/>
    </xf>
    <xf numFmtId="0" fontId="0" fillId="0" borderId="22" xfId="0" applyFont="1" applyFill="1" applyBorder="1" applyAlignment="1">
      <alignment/>
    </xf>
    <xf numFmtId="0" fontId="0" fillId="0" borderId="22" xfId="0" applyFont="1" applyBorder="1" applyAlignment="1">
      <alignment vertical="center"/>
    </xf>
    <xf numFmtId="0" fontId="9" fillId="0" borderId="21" xfId="88" applyFont="1" applyFill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8" fillId="55" borderId="28" xfId="0" applyFont="1" applyFill="1" applyBorder="1" applyAlignment="1">
      <alignment horizontal="center" vertical="top" wrapText="1"/>
    </xf>
    <xf numFmtId="0" fontId="34" fillId="55" borderId="29" xfId="0" applyFont="1" applyFill="1" applyBorder="1" applyAlignment="1">
      <alignment horizontal="center" vertical="top" wrapText="1"/>
    </xf>
    <xf numFmtId="0" fontId="33" fillId="0" borderId="2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Обычный 5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234"/>
  <sheetViews>
    <sheetView tabSelected="1" zoomScalePageLayoutView="0" workbookViewId="0" topLeftCell="A121">
      <selection activeCell="E198" sqref="E198"/>
    </sheetView>
  </sheetViews>
  <sheetFormatPr defaultColWidth="9.00390625" defaultRowHeight="12.75"/>
  <cols>
    <col min="1" max="1" width="26.375" style="71" customWidth="1"/>
    <col min="2" max="2" width="33.625" style="3" customWidth="1"/>
    <col min="3" max="3" width="8.00390625" style="5" customWidth="1"/>
    <col min="4" max="4" width="21.875" style="2" customWidth="1"/>
    <col min="5" max="5" width="15.00390625" style="2" customWidth="1"/>
    <col min="6" max="6" width="20.75390625" style="4" customWidth="1"/>
  </cols>
  <sheetData>
    <row r="1" spans="1:7" ht="20.25">
      <c r="A1" s="133"/>
      <c r="B1" s="133"/>
      <c r="C1" s="133"/>
      <c r="D1" s="133"/>
      <c r="E1" s="133"/>
      <c r="F1" s="133"/>
      <c r="G1" s="133"/>
    </row>
    <row r="2" spans="1:7" ht="35.25" customHeight="1">
      <c r="A2" s="134" t="s">
        <v>473</v>
      </c>
      <c r="B2" s="135"/>
      <c r="C2" s="135"/>
      <c r="D2" s="135"/>
      <c r="E2" s="135"/>
      <c r="F2" s="135"/>
      <c r="G2" s="6"/>
    </row>
    <row r="3" spans="1:7" ht="25.5" customHeight="1">
      <c r="A3" s="136" t="s">
        <v>5</v>
      </c>
      <c r="B3" s="137"/>
      <c r="C3" s="137"/>
      <c r="D3" s="137"/>
      <c r="E3" s="137"/>
      <c r="F3" s="138"/>
      <c r="G3" s="6"/>
    </row>
    <row r="4" spans="1:7" ht="60" customHeight="1">
      <c r="A4" s="66" t="s">
        <v>9</v>
      </c>
      <c r="B4" s="47" t="s">
        <v>0</v>
      </c>
      <c r="C4" s="48" t="s">
        <v>1</v>
      </c>
      <c r="D4" s="48" t="s">
        <v>3</v>
      </c>
      <c r="E4" s="49" t="s">
        <v>7</v>
      </c>
      <c r="F4" s="49" t="s">
        <v>11</v>
      </c>
      <c r="G4" s="6"/>
    </row>
    <row r="5" spans="1:7" ht="38.25" customHeight="1">
      <c r="A5" s="120" t="s">
        <v>122</v>
      </c>
      <c r="B5" s="11" t="s">
        <v>26</v>
      </c>
      <c r="C5" s="8">
        <v>1</v>
      </c>
      <c r="D5" s="120" t="s">
        <v>14</v>
      </c>
      <c r="E5" s="11">
        <v>53000</v>
      </c>
      <c r="F5" s="120" t="s">
        <v>8</v>
      </c>
      <c r="G5" s="6"/>
    </row>
    <row r="6" spans="1:7" ht="30" customHeight="1">
      <c r="A6" s="124"/>
      <c r="B6" s="11" t="s">
        <v>123</v>
      </c>
      <c r="C6" s="8">
        <v>1</v>
      </c>
      <c r="D6" s="124"/>
      <c r="E6" s="11">
        <v>45000</v>
      </c>
      <c r="F6" s="124"/>
      <c r="G6" s="6"/>
    </row>
    <row r="7" spans="1:7" ht="25.5" customHeight="1">
      <c r="A7" s="124"/>
      <c r="B7" s="11" t="s">
        <v>25</v>
      </c>
      <c r="C7" s="8">
        <v>1</v>
      </c>
      <c r="D7" s="124"/>
      <c r="E7" s="11">
        <v>40000</v>
      </c>
      <c r="F7" s="124"/>
      <c r="G7" s="6"/>
    </row>
    <row r="8" spans="1:7" ht="35.25" customHeight="1">
      <c r="A8" s="124"/>
      <c r="B8" s="11" t="s">
        <v>124</v>
      </c>
      <c r="C8" s="8">
        <v>2</v>
      </c>
      <c r="D8" s="124"/>
      <c r="E8" s="11">
        <v>45000</v>
      </c>
      <c r="F8" s="124"/>
      <c r="G8" s="6"/>
    </row>
    <row r="9" spans="1:7" s="1" customFormat="1" ht="18.75" customHeight="1">
      <c r="A9" s="57" t="s">
        <v>6</v>
      </c>
      <c r="B9" s="57"/>
      <c r="C9" s="57">
        <f>SUM(C5:C8)</f>
        <v>5</v>
      </c>
      <c r="D9" s="57"/>
      <c r="E9" s="57"/>
      <c r="F9" s="57"/>
      <c r="G9" s="7"/>
    </row>
    <row r="10" spans="1:7" ht="23.25" customHeight="1">
      <c r="A10" s="120" t="s">
        <v>21</v>
      </c>
      <c r="B10" s="11" t="s">
        <v>22</v>
      </c>
      <c r="C10" s="8">
        <v>10</v>
      </c>
      <c r="D10" s="120" t="s">
        <v>14</v>
      </c>
      <c r="E10" s="120" t="s">
        <v>23</v>
      </c>
      <c r="F10" s="120" t="s">
        <v>16</v>
      </c>
      <c r="G10" s="6"/>
    </row>
    <row r="11" spans="1:7" ht="26.25" customHeight="1">
      <c r="A11" s="124"/>
      <c r="B11" s="11" t="s">
        <v>24</v>
      </c>
      <c r="C11" s="8">
        <v>3</v>
      </c>
      <c r="D11" s="124"/>
      <c r="E11" s="124"/>
      <c r="F11" s="124"/>
      <c r="G11" s="6"/>
    </row>
    <row r="12" spans="1:7" ht="22.5" customHeight="1">
      <c r="A12" s="124"/>
      <c r="B12" s="11" t="s">
        <v>25</v>
      </c>
      <c r="C12" s="8">
        <v>1</v>
      </c>
      <c r="D12" s="124"/>
      <c r="E12" s="124"/>
      <c r="F12" s="124"/>
      <c r="G12" s="6"/>
    </row>
    <row r="13" spans="1:7" ht="23.25" customHeight="1">
      <c r="A13" s="124"/>
      <c r="B13" s="11" t="s">
        <v>26</v>
      </c>
      <c r="C13" s="8">
        <v>4</v>
      </c>
      <c r="D13" s="124"/>
      <c r="E13" s="124"/>
      <c r="F13" s="124"/>
      <c r="G13" s="6"/>
    </row>
    <row r="14" spans="1:7" ht="22.5" customHeight="1">
      <c r="A14" s="124"/>
      <c r="B14" s="11" t="s">
        <v>27</v>
      </c>
      <c r="C14" s="8">
        <v>3</v>
      </c>
      <c r="D14" s="124"/>
      <c r="E14" s="124"/>
      <c r="F14" s="124"/>
      <c r="G14" s="6"/>
    </row>
    <row r="15" spans="1:7" s="1" customFormat="1" ht="22.5" customHeight="1">
      <c r="A15" s="124"/>
      <c r="B15" s="11" t="s">
        <v>28</v>
      </c>
      <c r="C15" s="8">
        <v>4</v>
      </c>
      <c r="D15" s="124"/>
      <c r="E15" s="124"/>
      <c r="F15" s="124"/>
      <c r="G15" s="7"/>
    </row>
    <row r="16" spans="1:6" ht="22.5" customHeight="1">
      <c r="A16" s="124"/>
      <c r="B16" s="11" t="s">
        <v>29</v>
      </c>
      <c r="C16" s="8">
        <v>3</v>
      </c>
      <c r="D16" s="124"/>
      <c r="E16" s="124"/>
      <c r="F16" s="124"/>
    </row>
    <row r="17" spans="1:6" ht="24" customHeight="1">
      <c r="A17" s="124"/>
      <c r="B17" s="11" t="s">
        <v>30</v>
      </c>
      <c r="C17" s="8">
        <v>4</v>
      </c>
      <c r="D17" s="124"/>
      <c r="E17" s="124"/>
      <c r="F17" s="124"/>
    </row>
    <row r="18" spans="1:6" ht="28.5" customHeight="1">
      <c r="A18" s="124"/>
      <c r="B18" s="11" t="s">
        <v>413</v>
      </c>
      <c r="C18" s="8">
        <v>1</v>
      </c>
      <c r="D18" s="124"/>
      <c r="E18" s="124"/>
      <c r="F18" s="124"/>
    </row>
    <row r="19" spans="1:6" ht="28.5" customHeight="1">
      <c r="A19" s="124"/>
      <c r="B19" s="62" t="s">
        <v>474</v>
      </c>
      <c r="C19" s="8">
        <v>2</v>
      </c>
      <c r="D19" s="124"/>
      <c r="E19" s="124"/>
      <c r="F19" s="124"/>
    </row>
    <row r="20" spans="1:6" ht="22.5" customHeight="1">
      <c r="A20" s="124"/>
      <c r="B20" s="11" t="s">
        <v>31</v>
      </c>
      <c r="C20" s="8">
        <v>1</v>
      </c>
      <c r="D20" s="121"/>
      <c r="E20" s="124"/>
      <c r="F20" s="124"/>
    </row>
    <row r="21" spans="1:6" s="1" customFormat="1" ht="24" customHeight="1">
      <c r="A21" s="57" t="s">
        <v>6</v>
      </c>
      <c r="B21" s="57"/>
      <c r="C21" s="57">
        <f>SUM(C10:C20)</f>
        <v>36</v>
      </c>
      <c r="D21" s="57"/>
      <c r="E21" s="57"/>
      <c r="F21" s="57"/>
    </row>
    <row r="22" spans="1:6" ht="23.25" customHeight="1">
      <c r="A22" s="131" t="s">
        <v>477</v>
      </c>
      <c r="B22" s="11" t="s">
        <v>142</v>
      </c>
      <c r="C22" s="8">
        <v>5</v>
      </c>
      <c r="D22" s="139" t="s">
        <v>10</v>
      </c>
      <c r="E22" s="82">
        <v>62300</v>
      </c>
      <c r="F22" s="139" t="s">
        <v>476</v>
      </c>
    </row>
    <row r="23" spans="1:6" ht="23.25" customHeight="1">
      <c r="A23" s="132"/>
      <c r="B23" s="11" t="s">
        <v>190</v>
      </c>
      <c r="C23" s="8">
        <v>1</v>
      </c>
      <c r="D23" s="140"/>
      <c r="E23" s="50">
        <v>32900</v>
      </c>
      <c r="F23" s="140"/>
    </row>
    <row r="24" spans="1:6" ht="23.25" customHeight="1">
      <c r="A24" s="132"/>
      <c r="B24" s="41" t="s">
        <v>267</v>
      </c>
      <c r="C24" s="8">
        <v>5</v>
      </c>
      <c r="D24" s="140"/>
      <c r="E24" s="82">
        <v>59100</v>
      </c>
      <c r="F24" s="140"/>
    </row>
    <row r="25" spans="1:6" ht="23.25" customHeight="1">
      <c r="A25" s="132"/>
      <c r="B25" s="10" t="s">
        <v>475</v>
      </c>
      <c r="C25" s="12">
        <v>5</v>
      </c>
      <c r="D25" s="140"/>
      <c r="E25" s="50">
        <v>56300</v>
      </c>
      <c r="F25" s="140"/>
    </row>
    <row r="26" spans="1:6" s="1" customFormat="1" ht="23.25" customHeight="1">
      <c r="A26" s="57" t="s">
        <v>6</v>
      </c>
      <c r="B26" s="57"/>
      <c r="C26" s="57">
        <f>SUM(C22:C25)</f>
        <v>16</v>
      </c>
      <c r="D26" s="57"/>
      <c r="E26" s="57"/>
      <c r="F26" s="57"/>
    </row>
    <row r="27" spans="1:6" ht="25.5" customHeight="1">
      <c r="A27" s="120" t="s">
        <v>478</v>
      </c>
      <c r="B27" s="11" t="s">
        <v>267</v>
      </c>
      <c r="C27" s="8">
        <v>1</v>
      </c>
      <c r="D27" s="120" t="s">
        <v>14</v>
      </c>
      <c r="E27" s="61">
        <v>40680</v>
      </c>
      <c r="F27" s="120" t="s">
        <v>34</v>
      </c>
    </row>
    <row r="28" spans="1:6" ht="25.5" customHeight="1">
      <c r="A28" s="124"/>
      <c r="B28" s="11" t="s">
        <v>288</v>
      </c>
      <c r="C28" s="8">
        <v>2</v>
      </c>
      <c r="D28" s="124"/>
      <c r="E28" s="61">
        <v>37600</v>
      </c>
      <c r="F28" s="124"/>
    </row>
    <row r="29" spans="1:6" ht="25.5" customHeight="1">
      <c r="A29" s="124"/>
      <c r="B29" s="11" t="s">
        <v>479</v>
      </c>
      <c r="C29" s="8">
        <v>2</v>
      </c>
      <c r="D29" s="124"/>
      <c r="E29" s="61">
        <v>32000</v>
      </c>
      <c r="F29" s="124"/>
    </row>
    <row r="30" spans="1:6" ht="25.5" customHeight="1">
      <c r="A30" s="124"/>
      <c r="B30" s="11" t="s">
        <v>480</v>
      </c>
      <c r="C30" s="8">
        <v>2</v>
      </c>
      <c r="D30" s="124"/>
      <c r="E30" s="61">
        <v>41900</v>
      </c>
      <c r="F30" s="124"/>
    </row>
    <row r="31" spans="1:6" ht="25.5" customHeight="1">
      <c r="A31" s="124"/>
      <c r="B31" s="11" t="s">
        <v>446</v>
      </c>
      <c r="C31" s="8">
        <v>1</v>
      </c>
      <c r="D31" s="124"/>
      <c r="E31" s="61">
        <v>41900</v>
      </c>
      <c r="F31" s="124"/>
    </row>
    <row r="32" spans="1:6" ht="25.5" customHeight="1">
      <c r="A32" s="124"/>
      <c r="B32" s="11" t="s">
        <v>481</v>
      </c>
      <c r="C32" s="8">
        <v>1</v>
      </c>
      <c r="D32" s="124"/>
      <c r="E32" s="61">
        <v>33800</v>
      </c>
      <c r="F32" s="124"/>
    </row>
    <row r="33" spans="1:6" ht="30" customHeight="1">
      <c r="A33" s="124"/>
      <c r="B33" s="11" t="s">
        <v>474</v>
      </c>
      <c r="C33" s="8">
        <v>1</v>
      </c>
      <c r="D33" s="124"/>
      <c r="E33" s="61">
        <v>31900</v>
      </c>
      <c r="F33" s="124"/>
    </row>
    <row r="34" spans="1:6" s="1" customFormat="1" ht="21.75" customHeight="1">
      <c r="A34" s="57" t="s">
        <v>6</v>
      </c>
      <c r="B34" s="57"/>
      <c r="C34" s="57">
        <f>SUM(C27:C33)</f>
        <v>10</v>
      </c>
      <c r="D34" s="57"/>
      <c r="E34" s="57"/>
      <c r="F34" s="57"/>
    </row>
    <row r="35" spans="1:6" s="84" customFormat="1" ht="51" customHeight="1">
      <c r="A35" s="70" t="s">
        <v>37</v>
      </c>
      <c r="B35" s="38"/>
      <c r="C35" s="8">
        <v>0</v>
      </c>
      <c r="D35" s="70" t="s">
        <v>10</v>
      </c>
      <c r="E35" s="70" t="s">
        <v>12</v>
      </c>
      <c r="F35" s="70" t="s">
        <v>39</v>
      </c>
    </row>
    <row r="36" spans="1:6" s="1" customFormat="1" ht="21.75" customHeight="1">
      <c r="A36" s="57" t="s">
        <v>6</v>
      </c>
      <c r="B36" s="57"/>
      <c r="C36" s="57">
        <f>SUM(C35:C35)</f>
        <v>0</v>
      </c>
      <c r="D36" s="57"/>
      <c r="E36" s="57"/>
      <c r="F36" s="57"/>
    </row>
    <row r="37" spans="1:6" ht="24" customHeight="1">
      <c r="A37" s="120" t="s">
        <v>48</v>
      </c>
      <c r="B37" s="8" t="s">
        <v>40</v>
      </c>
      <c r="C37" s="8">
        <v>4</v>
      </c>
      <c r="D37" s="120" t="s">
        <v>14</v>
      </c>
      <c r="E37" s="120" t="s">
        <v>49</v>
      </c>
      <c r="F37" s="120" t="s">
        <v>50</v>
      </c>
    </row>
    <row r="38" spans="1:6" ht="24" customHeight="1">
      <c r="A38" s="124"/>
      <c r="B38" s="8" t="s">
        <v>41</v>
      </c>
      <c r="C38" s="8">
        <v>2</v>
      </c>
      <c r="D38" s="124"/>
      <c r="E38" s="124"/>
      <c r="F38" s="124"/>
    </row>
    <row r="39" spans="1:6" ht="24" customHeight="1">
      <c r="A39" s="124"/>
      <c r="B39" s="8" t="s">
        <v>267</v>
      </c>
      <c r="C39" s="8">
        <v>2</v>
      </c>
      <c r="D39" s="124"/>
      <c r="E39" s="124"/>
      <c r="F39" s="124"/>
    </row>
    <row r="40" spans="1:6" ht="24" customHeight="1">
      <c r="A40" s="124"/>
      <c r="B40" s="8" t="s">
        <v>278</v>
      </c>
      <c r="C40" s="8">
        <v>1</v>
      </c>
      <c r="D40" s="124"/>
      <c r="E40" s="124"/>
      <c r="F40" s="124"/>
    </row>
    <row r="41" spans="1:6" ht="24" customHeight="1">
      <c r="A41" s="124"/>
      <c r="B41" s="8" t="s">
        <v>482</v>
      </c>
      <c r="C41" s="8">
        <v>1</v>
      </c>
      <c r="D41" s="124"/>
      <c r="E41" s="124"/>
      <c r="F41" s="124"/>
    </row>
    <row r="42" spans="1:6" ht="24" customHeight="1">
      <c r="A42" s="124"/>
      <c r="B42" s="8" t="s">
        <v>430</v>
      </c>
      <c r="C42" s="8">
        <v>1</v>
      </c>
      <c r="D42" s="124"/>
      <c r="E42" s="124"/>
      <c r="F42" s="124"/>
    </row>
    <row r="43" spans="1:6" ht="24" customHeight="1">
      <c r="A43" s="124"/>
      <c r="B43" s="8" t="s">
        <v>290</v>
      </c>
      <c r="C43" s="8">
        <v>1</v>
      </c>
      <c r="D43" s="124"/>
      <c r="E43" s="124"/>
      <c r="F43" s="124"/>
    </row>
    <row r="44" spans="1:6" ht="24" customHeight="1">
      <c r="A44" s="124"/>
      <c r="B44" s="8" t="s">
        <v>322</v>
      </c>
      <c r="C44" s="8">
        <v>1</v>
      </c>
      <c r="D44" s="124"/>
      <c r="E44" s="124"/>
      <c r="F44" s="124"/>
    </row>
    <row r="45" spans="1:6" ht="24" customHeight="1">
      <c r="A45" s="124"/>
      <c r="B45" s="8" t="s">
        <v>483</v>
      </c>
      <c r="C45" s="8">
        <v>1</v>
      </c>
      <c r="D45" s="124"/>
      <c r="E45" s="124"/>
      <c r="F45" s="124"/>
    </row>
    <row r="46" spans="1:6" ht="24" customHeight="1">
      <c r="A46" s="124"/>
      <c r="B46" s="8" t="s">
        <v>26</v>
      </c>
      <c r="C46" s="8">
        <v>1</v>
      </c>
      <c r="D46" s="124"/>
      <c r="E46" s="124"/>
      <c r="F46" s="124"/>
    </row>
    <row r="47" spans="1:6" ht="24" customHeight="1">
      <c r="A47" s="124"/>
      <c r="B47" s="8" t="s">
        <v>42</v>
      </c>
      <c r="C47" s="8">
        <v>1</v>
      </c>
      <c r="D47" s="124"/>
      <c r="E47" s="124"/>
      <c r="F47" s="124"/>
    </row>
    <row r="48" spans="1:6" ht="24" customHeight="1">
      <c r="A48" s="124"/>
      <c r="B48" s="8" t="s">
        <v>27</v>
      </c>
      <c r="C48" s="8">
        <v>1</v>
      </c>
      <c r="D48" s="124"/>
      <c r="E48" s="124"/>
      <c r="F48" s="124"/>
    </row>
    <row r="49" spans="1:6" ht="24" customHeight="1">
      <c r="A49" s="124"/>
      <c r="B49" s="8" t="s">
        <v>43</v>
      </c>
      <c r="C49" s="8">
        <v>1</v>
      </c>
      <c r="D49" s="124"/>
      <c r="E49" s="124"/>
      <c r="F49" s="124"/>
    </row>
    <row r="50" spans="1:6" ht="24" customHeight="1">
      <c r="A50" s="124"/>
      <c r="B50" s="8" t="s">
        <v>44</v>
      </c>
      <c r="C50" s="8">
        <v>1</v>
      </c>
      <c r="D50" s="124"/>
      <c r="E50" s="124"/>
      <c r="F50" s="124"/>
    </row>
    <row r="51" spans="1:6" ht="24" customHeight="1">
      <c r="A51" s="124"/>
      <c r="B51" s="8" t="s">
        <v>45</v>
      </c>
      <c r="C51" s="8">
        <v>1</v>
      </c>
      <c r="D51" s="124"/>
      <c r="E51" s="124"/>
      <c r="F51" s="124"/>
    </row>
    <row r="52" spans="1:6" ht="24" customHeight="1">
      <c r="A52" s="124"/>
      <c r="B52" s="8" t="s">
        <v>46</v>
      </c>
      <c r="C52" s="8">
        <v>1</v>
      </c>
      <c r="D52" s="124"/>
      <c r="E52" s="124"/>
      <c r="F52" s="124"/>
    </row>
    <row r="53" spans="1:6" ht="8.25" customHeight="1" hidden="1">
      <c r="A53" s="121"/>
      <c r="B53" s="8" t="s">
        <v>47</v>
      </c>
      <c r="C53" s="8">
        <v>1</v>
      </c>
      <c r="D53" s="121"/>
      <c r="E53" s="121"/>
      <c r="F53" s="121"/>
    </row>
    <row r="54" spans="1:6" s="1" customFormat="1" ht="19.5" customHeight="1">
      <c r="A54" s="57" t="s">
        <v>6</v>
      </c>
      <c r="B54" s="57"/>
      <c r="C54" s="57">
        <f>C37+C38+C39+C40+C41+C42+C43+C44+C45+C46+C47+C48+C49+C50+C51+C52</f>
        <v>21</v>
      </c>
      <c r="D54" s="73"/>
      <c r="E54" s="73"/>
      <c r="F54" s="73"/>
    </row>
    <row r="55" spans="1:6" ht="27" customHeight="1">
      <c r="A55" s="120" t="s">
        <v>54</v>
      </c>
      <c r="B55" s="120" t="s">
        <v>55</v>
      </c>
      <c r="C55" s="122">
        <v>3</v>
      </c>
      <c r="D55" s="120" t="s">
        <v>14</v>
      </c>
      <c r="E55" s="130">
        <v>47020</v>
      </c>
      <c r="F55" s="120" t="s">
        <v>56</v>
      </c>
    </row>
    <row r="56" spans="1:6" ht="25.5" customHeight="1">
      <c r="A56" s="124"/>
      <c r="B56" s="128"/>
      <c r="C56" s="129"/>
      <c r="D56" s="124"/>
      <c r="E56" s="124"/>
      <c r="F56" s="124"/>
    </row>
    <row r="57" spans="1:6" ht="54" customHeight="1">
      <c r="A57" s="124"/>
      <c r="B57" s="128"/>
      <c r="C57" s="129"/>
      <c r="D57" s="124"/>
      <c r="E57" s="124"/>
      <c r="F57" s="124"/>
    </row>
    <row r="58" spans="1:6" ht="23.25" customHeight="1">
      <c r="A58" s="124"/>
      <c r="B58" s="128"/>
      <c r="C58" s="129"/>
      <c r="D58" s="124"/>
      <c r="E58" s="124"/>
      <c r="F58" s="124"/>
    </row>
    <row r="59" spans="1:6" ht="26.25" customHeight="1">
      <c r="A59" s="124"/>
      <c r="B59" s="128"/>
      <c r="C59" s="129"/>
      <c r="D59" s="124"/>
      <c r="E59" s="124"/>
      <c r="F59" s="124"/>
    </row>
    <row r="60" spans="1:6" ht="15.75">
      <c r="A60" s="57" t="s">
        <v>6</v>
      </c>
      <c r="B60" s="19"/>
      <c r="C60" s="88">
        <f>C55</f>
        <v>3</v>
      </c>
      <c r="D60" s="11"/>
      <c r="E60" s="11"/>
      <c r="F60" s="11"/>
    </row>
    <row r="61" spans="1:6" ht="31.5">
      <c r="A61" s="120" t="s">
        <v>58</v>
      </c>
      <c r="B61" s="85" t="s">
        <v>484</v>
      </c>
      <c r="C61" s="67">
        <v>1</v>
      </c>
      <c r="D61" s="120" t="s">
        <v>14</v>
      </c>
      <c r="E61" s="125">
        <v>32000</v>
      </c>
      <c r="F61" s="120" t="s">
        <v>59</v>
      </c>
    </row>
    <row r="62" spans="1:6" ht="31.5">
      <c r="A62" s="124"/>
      <c r="B62" s="85" t="s">
        <v>485</v>
      </c>
      <c r="C62" s="67">
        <v>1</v>
      </c>
      <c r="D62" s="124"/>
      <c r="E62" s="149"/>
      <c r="F62" s="124"/>
    </row>
    <row r="63" spans="1:6" ht="18.75" customHeight="1">
      <c r="A63" s="121"/>
      <c r="B63" s="14" t="s">
        <v>486</v>
      </c>
      <c r="C63" s="14">
        <v>1</v>
      </c>
      <c r="D63" s="121"/>
      <c r="E63" s="150"/>
      <c r="F63" s="121"/>
    </row>
    <row r="64" spans="1:6" ht="15.75">
      <c r="A64" s="57" t="s">
        <v>6</v>
      </c>
      <c r="B64" s="11"/>
      <c r="C64" s="11">
        <v>0</v>
      </c>
      <c r="D64" s="11"/>
      <c r="E64" s="11"/>
      <c r="F64" s="11"/>
    </row>
    <row r="65" spans="1:6" ht="27.75" customHeight="1">
      <c r="A65" s="120" t="s">
        <v>62</v>
      </c>
      <c r="B65" s="62" t="s">
        <v>64</v>
      </c>
      <c r="C65" s="8">
        <v>1</v>
      </c>
      <c r="D65" s="120" t="s">
        <v>14</v>
      </c>
      <c r="E65" s="14" t="s">
        <v>487</v>
      </c>
      <c r="F65" s="120" t="s">
        <v>63</v>
      </c>
    </row>
    <row r="66" spans="1:6" ht="27.75" customHeight="1">
      <c r="A66" s="124"/>
      <c r="B66" s="62" t="s">
        <v>124</v>
      </c>
      <c r="C66" s="8">
        <v>1</v>
      </c>
      <c r="D66" s="124"/>
      <c r="E66" s="11" t="s">
        <v>487</v>
      </c>
      <c r="F66" s="124"/>
    </row>
    <row r="67" spans="1:6" ht="23.25" customHeight="1">
      <c r="A67" s="124"/>
      <c r="B67" s="11" t="s">
        <v>322</v>
      </c>
      <c r="C67" s="8">
        <v>1</v>
      </c>
      <c r="D67" s="124"/>
      <c r="E67" s="11" t="s">
        <v>487</v>
      </c>
      <c r="F67" s="124"/>
    </row>
    <row r="68" spans="1:6" ht="23.25" customHeight="1">
      <c r="A68" s="124"/>
      <c r="B68" s="11" t="s">
        <v>488</v>
      </c>
      <c r="C68" s="8">
        <v>2</v>
      </c>
      <c r="D68" s="124"/>
      <c r="E68" s="11" t="s">
        <v>489</v>
      </c>
      <c r="F68" s="124"/>
    </row>
    <row r="69" spans="1:6" ht="28.5" customHeight="1">
      <c r="A69" s="124"/>
      <c r="B69" s="62" t="s">
        <v>494</v>
      </c>
      <c r="C69" s="8">
        <v>1</v>
      </c>
      <c r="D69" s="124"/>
      <c r="E69" s="11" t="s">
        <v>490</v>
      </c>
      <c r="F69" s="124"/>
    </row>
    <row r="70" spans="1:6" ht="24" customHeight="1">
      <c r="A70" s="124"/>
      <c r="B70" s="11" t="s">
        <v>491</v>
      </c>
      <c r="C70" s="8">
        <v>1</v>
      </c>
      <c r="D70" s="124"/>
      <c r="E70" s="11" t="s">
        <v>490</v>
      </c>
      <c r="F70" s="124"/>
    </row>
    <row r="71" spans="1:6" ht="24" customHeight="1">
      <c r="A71" s="124"/>
      <c r="B71" s="11" t="s">
        <v>445</v>
      </c>
      <c r="C71" s="8">
        <v>1</v>
      </c>
      <c r="D71" s="124"/>
      <c r="E71" s="11" t="s">
        <v>489</v>
      </c>
      <c r="F71" s="124"/>
    </row>
    <row r="72" spans="1:6" ht="24" customHeight="1">
      <c r="A72" s="124"/>
      <c r="B72" s="11" t="s">
        <v>492</v>
      </c>
      <c r="C72" s="8">
        <v>1</v>
      </c>
      <c r="D72" s="124"/>
      <c r="E72" s="11" t="s">
        <v>489</v>
      </c>
      <c r="F72" s="124"/>
    </row>
    <row r="73" spans="1:6" ht="24" customHeight="1">
      <c r="A73" s="124"/>
      <c r="B73" s="11" t="s">
        <v>298</v>
      </c>
      <c r="C73" s="8">
        <v>1</v>
      </c>
      <c r="D73" s="124"/>
      <c r="E73" s="11" t="s">
        <v>489</v>
      </c>
      <c r="F73" s="124"/>
    </row>
    <row r="74" spans="1:6" ht="24" customHeight="1">
      <c r="A74" s="124"/>
      <c r="B74" s="11" t="s">
        <v>291</v>
      </c>
      <c r="C74" s="8">
        <v>1</v>
      </c>
      <c r="D74" s="124"/>
      <c r="E74" s="11" t="s">
        <v>490</v>
      </c>
      <c r="F74" s="124"/>
    </row>
    <row r="75" spans="1:6" ht="24" customHeight="1">
      <c r="A75" s="124"/>
      <c r="B75" s="11" t="s">
        <v>482</v>
      </c>
      <c r="C75" s="8">
        <v>1</v>
      </c>
      <c r="D75" s="124"/>
      <c r="E75" s="11" t="s">
        <v>489</v>
      </c>
      <c r="F75" s="124"/>
    </row>
    <row r="76" spans="1:6" ht="24" customHeight="1">
      <c r="A76" s="124"/>
      <c r="B76" s="11" t="s">
        <v>257</v>
      </c>
      <c r="C76" s="8">
        <v>6</v>
      </c>
      <c r="D76" s="124"/>
      <c r="E76" s="11" t="s">
        <v>489</v>
      </c>
      <c r="F76" s="124"/>
    </row>
    <row r="77" spans="1:6" ht="30" customHeight="1">
      <c r="A77" s="124"/>
      <c r="B77" s="11" t="s">
        <v>65</v>
      </c>
      <c r="C77" s="8">
        <v>1</v>
      </c>
      <c r="D77" s="124"/>
      <c r="E77" s="11" t="s">
        <v>487</v>
      </c>
      <c r="F77" s="124"/>
    </row>
    <row r="78" spans="1:6" ht="29.25" customHeight="1">
      <c r="A78" s="124"/>
      <c r="B78" s="11" t="s">
        <v>493</v>
      </c>
      <c r="C78" s="8">
        <v>3</v>
      </c>
      <c r="D78" s="124"/>
      <c r="E78" s="11" t="s">
        <v>489</v>
      </c>
      <c r="F78" s="124"/>
    </row>
    <row r="79" spans="1:6" ht="23.25" customHeight="1">
      <c r="A79" s="124"/>
      <c r="B79" s="11" t="s">
        <v>22</v>
      </c>
      <c r="C79" s="8">
        <v>3</v>
      </c>
      <c r="D79" s="121"/>
      <c r="E79" s="15" t="s">
        <v>489</v>
      </c>
      <c r="F79" s="124"/>
    </row>
    <row r="80" spans="1:6" ht="24.75" customHeight="1">
      <c r="A80" s="57" t="s">
        <v>6</v>
      </c>
      <c r="B80" s="8"/>
      <c r="C80" s="57">
        <f>SUM(C65:C79)</f>
        <v>25</v>
      </c>
      <c r="D80" s="8"/>
      <c r="E80" s="8"/>
      <c r="F80" s="8"/>
    </row>
    <row r="81" spans="1:6" ht="27" customHeight="1">
      <c r="A81" s="120" t="s">
        <v>74</v>
      </c>
      <c r="B81" s="11" t="s">
        <v>70</v>
      </c>
      <c r="C81" s="8">
        <v>3</v>
      </c>
      <c r="D81" s="120" t="s">
        <v>10</v>
      </c>
      <c r="E81" s="120" t="s">
        <v>71</v>
      </c>
      <c r="F81" s="120" t="s">
        <v>72</v>
      </c>
    </row>
    <row r="82" spans="1:6" ht="22.5" customHeight="1">
      <c r="A82" s="124"/>
      <c r="B82" s="11" t="s">
        <v>28</v>
      </c>
      <c r="C82" s="8">
        <v>1</v>
      </c>
      <c r="D82" s="124"/>
      <c r="E82" s="124"/>
      <c r="F82" s="124"/>
    </row>
    <row r="83" spans="1:6" ht="31.5">
      <c r="A83" s="124"/>
      <c r="B83" s="11" t="s">
        <v>73</v>
      </c>
      <c r="C83" s="8">
        <v>2</v>
      </c>
      <c r="D83" s="124"/>
      <c r="E83" s="124"/>
      <c r="F83" s="124"/>
    </row>
    <row r="84" spans="1:6" ht="15.75">
      <c r="A84" s="57" t="s">
        <v>6</v>
      </c>
      <c r="B84" s="8"/>
      <c r="C84" s="8">
        <f>SUM(C81:C83)</f>
        <v>6</v>
      </c>
      <c r="D84" s="8"/>
      <c r="E84" s="8"/>
      <c r="F84" s="8"/>
    </row>
    <row r="85" spans="1:6" ht="36" customHeight="1">
      <c r="A85" s="14" t="s">
        <v>77</v>
      </c>
      <c r="B85" s="14" t="s">
        <v>28</v>
      </c>
      <c r="C85" s="13">
        <v>1</v>
      </c>
      <c r="D85" s="14" t="s">
        <v>14</v>
      </c>
      <c r="E85" s="89">
        <v>35000</v>
      </c>
      <c r="F85" s="90" t="s">
        <v>78</v>
      </c>
    </row>
    <row r="86" spans="1:6" ht="27" customHeight="1">
      <c r="A86" s="57" t="s">
        <v>6</v>
      </c>
      <c r="B86" s="11"/>
      <c r="C86" s="8">
        <f>C85</f>
        <v>1</v>
      </c>
      <c r="D86" s="24"/>
      <c r="E86" s="24"/>
      <c r="F86" s="24"/>
    </row>
    <row r="87" spans="1:6" ht="33" customHeight="1">
      <c r="A87" s="120" t="s">
        <v>79</v>
      </c>
      <c r="B87" s="120" t="s">
        <v>82</v>
      </c>
      <c r="C87" s="122">
        <v>0.5</v>
      </c>
      <c r="D87" s="120" t="s">
        <v>14</v>
      </c>
      <c r="E87" s="120" t="s">
        <v>495</v>
      </c>
      <c r="F87" s="120" t="s">
        <v>81</v>
      </c>
    </row>
    <row r="88" spans="1:6" ht="21.75" customHeight="1">
      <c r="A88" s="124"/>
      <c r="B88" s="121"/>
      <c r="C88" s="123"/>
      <c r="D88" s="124"/>
      <c r="E88" s="124"/>
      <c r="F88" s="124"/>
    </row>
    <row r="89" spans="1:6" ht="23.25" customHeight="1">
      <c r="A89" s="57" t="s">
        <v>6</v>
      </c>
      <c r="B89" s="8"/>
      <c r="C89" s="8">
        <f>SUM(C87:C87)</f>
        <v>0.5</v>
      </c>
      <c r="D89" s="8"/>
      <c r="E89" s="8"/>
      <c r="F89" s="8"/>
    </row>
    <row r="90" spans="1:6" ht="31.5" customHeight="1">
      <c r="A90" s="120" t="s">
        <v>83</v>
      </c>
      <c r="B90" s="16" t="s">
        <v>84</v>
      </c>
      <c r="C90" s="17">
        <v>5</v>
      </c>
      <c r="D90" s="120" t="s">
        <v>10</v>
      </c>
      <c r="E90" s="125">
        <v>30000</v>
      </c>
      <c r="F90" s="120" t="s">
        <v>85</v>
      </c>
    </row>
    <row r="91" spans="1:6" ht="34.5" customHeight="1">
      <c r="A91" s="124"/>
      <c r="B91" s="11" t="s">
        <v>86</v>
      </c>
      <c r="C91" s="8"/>
      <c r="D91" s="124"/>
      <c r="E91" s="124"/>
      <c r="F91" s="124"/>
    </row>
    <row r="92" spans="1:6" ht="19.5" customHeight="1">
      <c r="A92" s="57" t="s">
        <v>6</v>
      </c>
      <c r="B92" s="11"/>
      <c r="C92" s="8">
        <f>C90</f>
        <v>5</v>
      </c>
      <c r="D92" s="24"/>
      <c r="E92" s="24"/>
      <c r="F92" s="24"/>
    </row>
    <row r="93" spans="1:6" ht="33" customHeight="1">
      <c r="A93" s="120" t="s">
        <v>90</v>
      </c>
      <c r="B93" s="11" t="s">
        <v>91</v>
      </c>
      <c r="C93" s="8">
        <v>1</v>
      </c>
      <c r="D93" s="120" t="s">
        <v>14</v>
      </c>
      <c r="E93" s="125" t="s">
        <v>496</v>
      </c>
      <c r="F93" s="120" t="s">
        <v>92</v>
      </c>
    </row>
    <row r="94" spans="1:6" ht="33.75" customHeight="1">
      <c r="A94" s="124"/>
      <c r="B94" s="11" t="s">
        <v>93</v>
      </c>
      <c r="C94" s="8">
        <v>2</v>
      </c>
      <c r="D94" s="124"/>
      <c r="E94" s="126"/>
      <c r="F94" s="124"/>
    </row>
    <row r="95" spans="1:6" ht="30" customHeight="1">
      <c r="A95" s="124"/>
      <c r="B95" s="11" t="s">
        <v>94</v>
      </c>
      <c r="C95" s="8">
        <v>1</v>
      </c>
      <c r="D95" s="124"/>
      <c r="E95" s="127"/>
      <c r="F95" s="124"/>
    </row>
    <row r="96" spans="1:6" ht="15.75">
      <c r="A96" s="57" t="s">
        <v>6</v>
      </c>
      <c r="B96" s="8"/>
      <c r="C96" s="8">
        <f>SUM(C93:C95)</f>
        <v>4</v>
      </c>
      <c r="D96" s="11"/>
      <c r="E96" s="11"/>
      <c r="F96" s="11"/>
    </row>
    <row r="97" spans="1:6" ht="69" customHeight="1">
      <c r="A97" s="14" t="s">
        <v>95</v>
      </c>
      <c r="B97" s="11" t="s">
        <v>96</v>
      </c>
      <c r="C97" s="8">
        <v>2</v>
      </c>
      <c r="D97" s="14" t="s">
        <v>10</v>
      </c>
      <c r="E97" s="65">
        <v>40000</v>
      </c>
      <c r="F97" s="14" t="s">
        <v>97</v>
      </c>
    </row>
    <row r="98" spans="1:6" ht="26.25" customHeight="1">
      <c r="A98" s="57" t="s">
        <v>6</v>
      </c>
      <c r="B98" s="8"/>
      <c r="C98" s="57">
        <f>SUM(C97:C97)</f>
        <v>2</v>
      </c>
      <c r="D98" s="8"/>
      <c r="E98" s="8"/>
      <c r="F98" s="8"/>
    </row>
    <row r="99" spans="1:6" ht="85.5" customHeight="1">
      <c r="A99" s="15" t="s">
        <v>99</v>
      </c>
      <c r="B99" s="14" t="s">
        <v>22</v>
      </c>
      <c r="C99" s="13">
        <v>5</v>
      </c>
      <c r="D99" s="15" t="s">
        <v>36</v>
      </c>
      <c r="E99" s="86">
        <v>30500</v>
      </c>
      <c r="F99" s="15" t="s">
        <v>100</v>
      </c>
    </row>
    <row r="100" spans="1:6" ht="15.75">
      <c r="A100" s="57" t="s">
        <v>6</v>
      </c>
      <c r="B100" s="8"/>
      <c r="C100" s="57">
        <f>SUM(C99)</f>
        <v>5</v>
      </c>
      <c r="D100" s="11"/>
      <c r="E100" s="11"/>
      <c r="F100" s="11"/>
    </row>
    <row r="101" spans="1:6" ht="36" customHeight="1">
      <c r="A101" s="120" t="s">
        <v>103</v>
      </c>
      <c r="B101" s="11" t="s">
        <v>104</v>
      </c>
      <c r="C101" s="8">
        <v>1</v>
      </c>
      <c r="D101" s="120" t="s">
        <v>10</v>
      </c>
      <c r="E101" s="120">
        <v>50000</v>
      </c>
      <c r="F101" s="120" t="s">
        <v>105</v>
      </c>
    </row>
    <row r="102" spans="1:6" ht="27" customHeight="1">
      <c r="A102" s="121"/>
      <c r="B102" s="42" t="s">
        <v>347</v>
      </c>
      <c r="C102" s="8">
        <v>1</v>
      </c>
      <c r="D102" s="121"/>
      <c r="E102" s="121"/>
      <c r="F102" s="121"/>
    </row>
    <row r="103" spans="1:6" ht="15.75">
      <c r="A103" s="57" t="s">
        <v>6</v>
      </c>
      <c r="B103" s="8"/>
      <c r="C103" s="57">
        <f>SUM(C102:C102)</f>
        <v>1</v>
      </c>
      <c r="D103" s="8"/>
      <c r="E103" s="8"/>
      <c r="F103" s="8"/>
    </row>
    <row r="104" spans="1:6" ht="35.25" customHeight="1">
      <c r="A104" s="120" t="s">
        <v>110</v>
      </c>
      <c r="B104" s="11" t="s">
        <v>111</v>
      </c>
      <c r="C104" s="8">
        <v>3</v>
      </c>
      <c r="D104" s="120" t="s">
        <v>10</v>
      </c>
      <c r="E104" s="91">
        <v>30310</v>
      </c>
      <c r="F104" s="120" t="s">
        <v>112</v>
      </c>
    </row>
    <row r="105" spans="1:6" ht="43.5" customHeight="1">
      <c r="A105" s="121"/>
      <c r="B105" s="42" t="s">
        <v>497</v>
      </c>
      <c r="C105" s="8">
        <v>3</v>
      </c>
      <c r="D105" s="121"/>
      <c r="E105" s="65">
        <v>24000</v>
      </c>
      <c r="F105" s="121"/>
    </row>
    <row r="106" spans="1:6" ht="15.75">
      <c r="A106" s="57" t="s">
        <v>6</v>
      </c>
      <c r="B106" s="8"/>
      <c r="C106" s="57">
        <v>6</v>
      </c>
      <c r="D106" s="8"/>
      <c r="E106" s="8"/>
      <c r="F106" s="8"/>
    </row>
    <row r="107" spans="1:6" ht="62.25" customHeight="1">
      <c r="A107" s="14" t="s">
        <v>498</v>
      </c>
      <c r="B107" s="11" t="s">
        <v>113</v>
      </c>
      <c r="C107" s="8">
        <v>1</v>
      </c>
      <c r="D107" s="14" t="s">
        <v>14</v>
      </c>
      <c r="E107" s="14">
        <v>45000</v>
      </c>
      <c r="F107" s="14" t="s">
        <v>114</v>
      </c>
    </row>
    <row r="108" spans="1:6" ht="15.75">
      <c r="A108" s="57" t="s">
        <v>6</v>
      </c>
      <c r="B108" s="8"/>
      <c r="C108" s="8">
        <f>SUM(C107:C107)</f>
        <v>1</v>
      </c>
      <c r="D108" s="8"/>
      <c r="E108" s="8"/>
      <c r="F108" s="8"/>
    </row>
    <row r="109" spans="1:6" ht="80.25" customHeight="1">
      <c r="A109" s="14" t="s">
        <v>405</v>
      </c>
      <c r="B109" s="11"/>
      <c r="C109" s="8">
        <v>0</v>
      </c>
      <c r="D109" s="14" t="s">
        <v>10</v>
      </c>
      <c r="E109" s="14" t="s">
        <v>12</v>
      </c>
      <c r="F109" s="14"/>
    </row>
    <row r="110" spans="1:6" ht="15.75">
      <c r="A110" s="57" t="s">
        <v>6</v>
      </c>
      <c r="B110" s="8"/>
      <c r="C110" s="8">
        <f>SUM(C109:C109)</f>
        <v>0</v>
      </c>
      <c r="D110" s="8"/>
      <c r="E110" s="8"/>
      <c r="F110" s="8"/>
    </row>
    <row r="111" spans="1:6" ht="51.75" customHeight="1">
      <c r="A111" s="14" t="s">
        <v>406</v>
      </c>
      <c r="B111" s="11"/>
      <c r="C111" s="8">
        <v>0</v>
      </c>
      <c r="D111" s="14" t="s">
        <v>10</v>
      </c>
      <c r="E111" s="14" t="s">
        <v>12</v>
      </c>
      <c r="F111" s="14"/>
    </row>
    <row r="112" spans="1:6" ht="15.75">
      <c r="A112" s="57" t="s">
        <v>6</v>
      </c>
      <c r="B112" s="8"/>
      <c r="C112" s="8">
        <f>SUM(C111:C111)</f>
        <v>0</v>
      </c>
      <c r="D112" s="8"/>
      <c r="E112" s="8"/>
      <c r="F112" s="8"/>
    </row>
    <row r="113" spans="1:6" ht="23.25" customHeight="1">
      <c r="A113" s="120" t="s">
        <v>499</v>
      </c>
      <c r="B113" s="11" t="s">
        <v>116</v>
      </c>
      <c r="C113" s="8">
        <v>1</v>
      </c>
      <c r="D113" s="120" t="s">
        <v>10</v>
      </c>
      <c r="E113" s="120" t="s">
        <v>117</v>
      </c>
      <c r="F113" s="120" t="s">
        <v>118</v>
      </c>
    </row>
    <row r="114" spans="1:6" ht="23.25" customHeight="1">
      <c r="A114" s="124"/>
      <c r="B114" s="11" t="s">
        <v>26</v>
      </c>
      <c r="C114" s="8">
        <v>1</v>
      </c>
      <c r="D114" s="124"/>
      <c r="E114" s="124"/>
      <c r="F114" s="124"/>
    </row>
    <row r="115" spans="1:6" ht="23.25" customHeight="1">
      <c r="A115" s="124"/>
      <c r="B115" s="62" t="s">
        <v>22</v>
      </c>
      <c r="C115" s="8">
        <v>1</v>
      </c>
      <c r="D115" s="124"/>
      <c r="E115" s="124"/>
      <c r="F115" s="124"/>
    </row>
    <row r="116" spans="1:6" ht="23.25" customHeight="1">
      <c r="A116" s="124"/>
      <c r="B116" s="11" t="s">
        <v>47</v>
      </c>
      <c r="C116" s="8">
        <v>1</v>
      </c>
      <c r="D116" s="124"/>
      <c r="E116" s="124"/>
      <c r="F116" s="124"/>
    </row>
    <row r="117" spans="1:6" s="1" customFormat="1" ht="20.25" customHeight="1">
      <c r="A117" s="57" t="s">
        <v>6</v>
      </c>
      <c r="B117" s="57"/>
      <c r="C117" s="57">
        <f>SUM(C113:C116)</f>
        <v>4</v>
      </c>
      <c r="D117" s="57"/>
      <c r="E117" s="57"/>
      <c r="F117" s="57"/>
    </row>
    <row r="118" spans="1:6" ht="15.75">
      <c r="A118" s="8" t="s">
        <v>407</v>
      </c>
      <c r="B118" s="8"/>
      <c r="C118" s="8">
        <f>C9+C21+C34+C36+C54+C60+C64+C80+C84+C86+C89+C92+C96+C98+C100+C103+C106+C108+C110+C112+C117+C26</f>
        <v>151.5</v>
      </c>
      <c r="D118" s="8"/>
      <c r="E118" s="8"/>
      <c r="F118" s="8"/>
    </row>
    <row r="119" spans="1:6" ht="21" customHeight="1">
      <c r="A119" s="44"/>
      <c r="B119" s="44"/>
      <c r="C119" s="44"/>
      <c r="D119" s="44"/>
      <c r="E119" s="44"/>
      <c r="F119" s="44"/>
    </row>
    <row r="120" spans="1:6" ht="24.75" customHeight="1">
      <c r="A120" s="143" t="s">
        <v>4</v>
      </c>
      <c r="B120" s="143"/>
      <c r="C120" s="143"/>
      <c r="D120" s="143"/>
      <c r="E120" s="143"/>
      <c r="F120" s="143"/>
    </row>
    <row r="121" spans="1:6" ht="30" customHeight="1">
      <c r="A121" s="66" t="s">
        <v>9</v>
      </c>
      <c r="B121" s="47" t="s">
        <v>0</v>
      </c>
      <c r="C121" s="48" t="s">
        <v>1</v>
      </c>
      <c r="D121" s="48" t="s">
        <v>3</v>
      </c>
      <c r="E121" s="49" t="s">
        <v>7</v>
      </c>
      <c r="F121" s="49" t="s">
        <v>11</v>
      </c>
    </row>
    <row r="122" spans="1:6" ht="25.5" customHeight="1">
      <c r="A122" s="120" t="s">
        <v>122</v>
      </c>
      <c r="B122" s="8" t="s">
        <v>17</v>
      </c>
      <c r="C122" s="8">
        <v>4</v>
      </c>
      <c r="D122" s="120" t="s">
        <v>14</v>
      </c>
      <c r="E122" s="11">
        <v>21000</v>
      </c>
      <c r="F122" s="141" t="s">
        <v>53</v>
      </c>
    </row>
    <row r="123" spans="1:6" ht="25.5" customHeight="1">
      <c r="A123" s="124"/>
      <c r="B123" s="8" t="s">
        <v>75</v>
      </c>
      <c r="C123" s="8">
        <v>7</v>
      </c>
      <c r="D123" s="124"/>
      <c r="E123" s="53">
        <v>21000</v>
      </c>
      <c r="F123" s="142"/>
    </row>
    <row r="124" spans="1:6" ht="25.5" customHeight="1">
      <c r="A124" s="124"/>
      <c r="B124" s="8" t="s">
        <v>125</v>
      </c>
      <c r="C124" s="8">
        <v>2</v>
      </c>
      <c r="D124" s="124"/>
      <c r="E124" s="53">
        <v>21000</v>
      </c>
      <c r="F124" s="142"/>
    </row>
    <row r="125" spans="1:6" ht="25.5" customHeight="1">
      <c r="A125" s="124"/>
      <c r="B125" s="87" t="s">
        <v>60</v>
      </c>
      <c r="C125" s="8">
        <v>2</v>
      </c>
      <c r="D125" s="124"/>
      <c r="E125" s="53">
        <v>25000</v>
      </c>
      <c r="F125" s="142"/>
    </row>
    <row r="126" spans="1:6" ht="25.5" customHeight="1">
      <c r="A126" s="124"/>
      <c r="B126" s="87" t="s">
        <v>126</v>
      </c>
      <c r="C126" s="8">
        <v>2</v>
      </c>
      <c r="D126" s="124"/>
      <c r="E126" s="53">
        <v>25000</v>
      </c>
      <c r="F126" s="142"/>
    </row>
    <row r="127" spans="1:6" ht="25.5" customHeight="1">
      <c r="A127" s="124"/>
      <c r="B127" s="11" t="s">
        <v>18</v>
      </c>
      <c r="C127" s="8">
        <v>1</v>
      </c>
      <c r="D127" s="121"/>
      <c r="E127" s="53">
        <v>25000</v>
      </c>
      <c r="F127" s="142"/>
    </row>
    <row r="128" spans="1:6" s="1" customFormat="1" ht="15.75">
      <c r="A128" s="59" t="s">
        <v>2</v>
      </c>
      <c r="B128" s="57"/>
      <c r="C128" s="69">
        <f>SUM(C122:C127)</f>
        <v>18</v>
      </c>
      <c r="D128" s="57"/>
      <c r="E128" s="69"/>
      <c r="F128" s="59"/>
    </row>
    <row r="129" spans="1:6" ht="24.75" customHeight="1">
      <c r="A129" s="120" t="s">
        <v>21</v>
      </c>
      <c r="B129" s="8" t="s">
        <v>13</v>
      </c>
      <c r="C129" s="8">
        <v>15</v>
      </c>
      <c r="D129" s="120" t="s">
        <v>14</v>
      </c>
      <c r="E129" s="120" t="s">
        <v>15</v>
      </c>
      <c r="F129" s="141" t="s">
        <v>16</v>
      </c>
    </row>
    <row r="130" spans="1:6" ht="24.75" customHeight="1">
      <c r="A130" s="124"/>
      <c r="B130" s="8" t="s">
        <v>17</v>
      </c>
      <c r="C130" s="8">
        <v>15</v>
      </c>
      <c r="D130" s="124"/>
      <c r="E130" s="128"/>
      <c r="F130" s="142"/>
    </row>
    <row r="131" spans="1:6" ht="24.75" customHeight="1">
      <c r="A131" s="124"/>
      <c r="B131" s="8" t="s">
        <v>18</v>
      </c>
      <c r="C131" s="8">
        <v>1</v>
      </c>
      <c r="D131" s="124"/>
      <c r="E131" s="128"/>
      <c r="F131" s="142"/>
    </row>
    <row r="132" spans="1:6" ht="24.75" customHeight="1">
      <c r="A132" s="124"/>
      <c r="B132" s="92" t="s">
        <v>68</v>
      </c>
      <c r="C132" s="8">
        <v>1</v>
      </c>
      <c r="D132" s="124"/>
      <c r="E132" s="128"/>
      <c r="F132" s="142"/>
    </row>
    <row r="133" spans="1:6" ht="24.75" customHeight="1">
      <c r="A133" s="124"/>
      <c r="B133" s="87" t="s">
        <v>195</v>
      </c>
      <c r="C133" s="8">
        <v>10</v>
      </c>
      <c r="D133" s="124"/>
      <c r="E133" s="128"/>
      <c r="F133" s="142"/>
    </row>
    <row r="134" spans="1:6" ht="24.75" customHeight="1">
      <c r="A134" s="124"/>
      <c r="B134" s="62" t="s">
        <v>20</v>
      </c>
      <c r="C134" s="8">
        <v>10</v>
      </c>
      <c r="D134" s="121"/>
      <c r="E134" s="148"/>
      <c r="F134" s="142"/>
    </row>
    <row r="135" spans="1:6" s="1" customFormat="1" ht="15.75">
      <c r="A135" s="59" t="s">
        <v>2</v>
      </c>
      <c r="B135" s="57"/>
      <c r="C135" s="69">
        <f>SUM(C129:C134)</f>
        <v>52</v>
      </c>
      <c r="D135" s="57"/>
      <c r="E135" s="69"/>
      <c r="F135" s="59"/>
    </row>
    <row r="136" spans="1:6" ht="23.25" customHeight="1">
      <c r="A136" s="131" t="s">
        <v>427</v>
      </c>
      <c r="B136" s="11" t="s">
        <v>13</v>
      </c>
      <c r="C136" s="8">
        <v>5</v>
      </c>
      <c r="D136" s="139" t="s">
        <v>10</v>
      </c>
      <c r="E136" s="82">
        <v>33900</v>
      </c>
      <c r="F136" s="139" t="s">
        <v>500</v>
      </c>
    </row>
    <row r="137" spans="1:6" ht="23.25" customHeight="1">
      <c r="A137" s="132"/>
      <c r="B137" s="11" t="s">
        <v>209</v>
      </c>
      <c r="C137" s="8">
        <v>20</v>
      </c>
      <c r="D137" s="140"/>
      <c r="E137" s="50">
        <v>39900</v>
      </c>
      <c r="F137" s="140"/>
    </row>
    <row r="138" spans="1:6" ht="27" customHeight="1">
      <c r="A138" s="132"/>
      <c r="B138" s="8" t="s">
        <v>17</v>
      </c>
      <c r="C138" s="8">
        <v>5</v>
      </c>
      <c r="D138" s="140"/>
      <c r="E138" s="82">
        <v>38800</v>
      </c>
      <c r="F138" s="140"/>
    </row>
    <row r="139" spans="1:6" ht="27" customHeight="1">
      <c r="A139" s="132"/>
      <c r="B139" s="62" t="s">
        <v>20</v>
      </c>
      <c r="C139" s="8">
        <v>2</v>
      </c>
      <c r="D139" s="140"/>
      <c r="E139" s="82">
        <v>38800</v>
      </c>
      <c r="F139" s="140"/>
    </row>
    <row r="140" spans="1:6" ht="31.5">
      <c r="A140" s="132"/>
      <c r="B140" s="10" t="s">
        <v>195</v>
      </c>
      <c r="C140" s="12">
        <v>10</v>
      </c>
      <c r="D140" s="140"/>
      <c r="E140" s="50">
        <v>33900</v>
      </c>
      <c r="F140" s="140"/>
    </row>
    <row r="141" spans="1:6" s="1" customFormat="1" ht="15.75">
      <c r="A141" s="59" t="s">
        <v>2</v>
      </c>
      <c r="B141" s="57"/>
      <c r="C141" s="69">
        <f>SUM(C136:C140)</f>
        <v>42</v>
      </c>
      <c r="D141" s="57"/>
      <c r="E141" s="69"/>
      <c r="F141" s="59"/>
    </row>
    <row r="142" spans="1:6" ht="22.5" customHeight="1">
      <c r="A142" s="120" t="s">
        <v>32</v>
      </c>
      <c r="B142" s="8" t="s">
        <v>35</v>
      </c>
      <c r="C142" s="8">
        <v>2</v>
      </c>
      <c r="D142" s="120" t="s">
        <v>36</v>
      </c>
      <c r="E142" s="120" t="s">
        <v>501</v>
      </c>
      <c r="F142" s="141" t="s">
        <v>34</v>
      </c>
    </row>
    <row r="143" spans="1:6" ht="22.5" customHeight="1">
      <c r="A143" s="124"/>
      <c r="B143" s="8" t="s">
        <v>75</v>
      </c>
      <c r="C143" s="8">
        <v>2</v>
      </c>
      <c r="D143" s="124"/>
      <c r="E143" s="128"/>
      <c r="F143" s="142"/>
    </row>
    <row r="144" spans="1:6" s="1" customFormat="1" ht="15.75">
      <c r="A144" s="59" t="s">
        <v>2</v>
      </c>
      <c r="B144" s="57"/>
      <c r="C144" s="69">
        <f>SUM(C142:C143)</f>
        <v>4</v>
      </c>
      <c r="D144" s="57"/>
      <c r="E144" s="69"/>
      <c r="F144" s="59"/>
    </row>
    <row r="145" spans="1:6" ht="63">
      <c r="A145" s="14" t="s">
        <v>37</v>
      </c>
      <c r="B145" s="8" t="s">
        <v>38</v>
      </c>
      <c r="C145" s="8">
        <v>1</v>
      </c>
      <c r="D145" s="18" t="s">
        <v>10</v>
      </c>
      <c r="E145" s="18" t="s">
        <v>502</v>
      </c>
      <c r="F145" s="18" t="s">
        <v>39</v>
      </c>
    </row>
    <row r="146" spans="1:6" s="1" customFormat="1" ht="15.75">
      <c r="A146" s="59" t="s">
        <v>2</v>
      </c>
      <c r="B146" s="57"/>
      <c r="C146" s="69">
        <f>SUM(C145:C145)</f>
        <v>1</v>
      </c>
      <c r="D146" s="57"/>
      <c r="E146" s="69"/>
      <c r="F146" s="59"/>
    </row>
    <row r="147" spans="1:6" ht="27" customHeight="1">
      <c r="A147" s="120" t="s">
        <v>48</v>
      </c>
      <c r="B147" s="11" t="s">
        <v>51</v>
      </c>
      <c r="C147" s="8">
        <v>2</v>
      </c>
      <c r="D147" s="120" t="s">
        <v>10</v>
      </c>
      <c r="E147" s="120" t="s">
        <v>503</v>
      </c>
      <c r="F147" s="120" t="s">
        <v>53</v>
      </c>
    </row>
    <row r="148" spans="1:6" ht="31.5">
      <c r="A148" s="124"/>
      <c r="B148" s="11" t="s">
        <v>52</v>
      </c>
      <c r="C148" s="8">
        <v>1</v>
      </c>
      <c r="D148" s="124"/>
      <c r="E148" s="124"/>
      <c r="F148" s="124"/>
    </row>
    <row r="149" spans="1:6" ht="33.75" customHeight="1">
      <c r="A149" s="124"/>
      <c r="B149" s="11" t="s">
        <v>505</v>
      </c>
      <c r="C149" s="8">
        <v>1</v>
      </c>
      <c r="D149" s="124"/>
      <c r="E149" s="124"/>
      <c r="F149" s="124"/>
    </row>
    <row r="150" spans="1:6" ht="47.25">
      <c r="A150" s="124"/>
      <c r="B150" s="11" t="s">
        <v>504</v>
      </c>
      <c r="C150" s="8">
        <v>1</v>
      </c>
      <c r="D150" s="124"/>
      <c r="E150" s="124"/>
      <c r="F150" s="124"/>
    </row>
    <row r="151" spans="1:6" ht="23.25" customHeight="1">
      <c r="A151" s="124"/>
      <c r="B151" s="8" t="s">
        <v>75</v>
      </c>
      <c r="C151" s="8">
        <v>2</v>
      </c>
      <c r="D151" s="124"/>
      <c r="E151" s="124"/>
      <c r="F151" s="124"/>
    </row>
    <row r="152" spans="1:6" ht="31.5">
      <c r="A152" s="124"/>
      <c r="B152" s="11" t="s">
        <v>61</v>
      </c>
      <c r="C152" s="8">
        <v>1</v>
      </c>
      <c r="D152" s="124"/>
      <c r="E152" s="124"/>
      <c r="F152" s="124"/>
    </row>
    <row r="153" spans="1:6" ht="57" customHeight="1">
      <c r="A153" s="124"/>
      <c r="B153" s="11" t="s">
        <v>506</v>
      </c>
      <c r="C153" s="8">
        <v>2</v>
      </c>
      <c r="D153" s="124"/>
      <c r="E153" s="124"/>
      <c r="F153" s="124"/>
    </row>
    <row r="154" spans="1:6" ht="31.5">
      <c r="A154" s="124"/>
      <c r="B154" s="11" t="s">
        <v>507</v>
      </c>
      <c r="C154" s="8">
        <v>1</v>
      </c>
      <c r="D154" s="124"/>
      <c r="E154" s="124"/>
      <c r="F154" s="124"/>
    </row>
    <row r="155" spans="1:6" ht="35.25" customHeight="1">
      <c r="A155" s="124"/>
      <c r="B155" s="11" t="s">
        <v>68</v>
      </c>
      <c r="C155" s="8">
        <v>1</v>
      </c>
      <c r="D155" s="124"/>
      <c r="E155" s="124"/>
      <c r="F155" s="124"/>
    </row>
    <row r="156" spans="1:6" ht="15.75">
      <c r="A156" s="59" t="s">
        <v>2</v>
      </c>
      <c r="B156" s="8"/>
      <c r="C156" s="57">
        <v>12</v>
      </c>
      <c r="D156" s="121"/>
      <c r="E156" s="121"/>
      <c r="F156" s="121"/>
    </row>
    <row r="157" spans="1:6" ht="51.75" customHeight="1">
      <c r="A157" s="14" t="s">
        <v>54</v>
      </c>
      <c r="B157" s="13" t="s">
        <v>57</v>
      </c>
      <c r="C157" s="13">
        <v>3</v>
      </c>
      <c r="D157" s="14" t="s">
        <v>14</v>
      </c>
      <c r="E157" s="33">
        <v>26865</v>
      </c>
      <c r="F157" s="14" t="s">
        <v>56</v>
      </c>
    </row>
    <row r="158" spans="1:6" ht="21" customHeight="1">
      <c r="A158" s="59" t="s">
        <v>2</v>
      </c>
      <c r="B158" s="20"/>
      <c r="C158" s="73">
        <v>3</v>
      </c>
      <c r="D158" s="24"/>
      <c r="E158" s="93"/>
      <c r="F158" s="11"/>
    </row>
    <row r="159" spans="1:6" ht="15.75" customHeight="1">
      <c r="A159" s="120" t="s">
        <v>58</v>
      </c>
      <c r="B159" s="120"/>
      <c r="C159" s="122"/>
      <c r="D159" s="120" t="s">
        <v>10</v>
      </c>
      <c r="E159" s="120"/>
      <c r="F159" s="118" t="s">
        <v>59</v>
      </c>
    </row>
    <row r="160" spans="1:6" ht="15.75" customHeight="1">
      <c r="A160" s="124"/>
      <c r="B160" s="121"/>
      <c r="C160" s="123"/>
      <c r="D160" s="124"/>
      <c r="E160" s="128"/>
      <c r="F160" s="119"/>
    </row>
    <row r="161" spans="1:6" ht="15.75">
      <c r="A161" s="59" t="s">
        <v>2</v>
      </c>
      <c r="B161" s="19"/>
      <c r="C161" s="20">
        <f>C159+C160</f>
        <v>0</v>
      </c>
      <c r="D161" s="55"/>
      <c r="E161" s="55"/>
      <c r="F161" s="21"/>
    </row>
    <row r="162" spans="1:6" ht="36" customHeight="1">
      <c r="A162" s="120" t="s">
        <v>62</v>
      </c>
      <c r="B162" s="11" t="s">
        <v>66</v>
      </c>
      <c r="C162" s="8">
        <v>21</v>
      </c>
      <c r="D162" s="120" t="s">
        <v>14</v>
      </c>
      <c r="E162" s="125">
        <v>25000</v>
      </c>
      <c r="F162" s="141" t="s">
        <v>63</v>
      </c>
    </row>
    <row r="163" spans="1:6" ht="47.25">
      <c r="A163" s="124"/>
      <c r="B163" s="11" t="s">
        <v>67</v>
      </c>
      <c r="C163" s="8">
        <v>2</v>
      </c>
      <c r="D163" s="124"/>
      <c r="E163" s="124"/>
      <c r="F163" s="142"/>
    </row>
    <row r="164" spans="1:6" ht="26.25" customHeight="1">
      <c r="A164" s="124"/>
      <c r="B164" s="8" t="s">
        <v>17</v>
      </c>
      <c r="C164" s="8">
        <v>4</v>
      </c>
      <c r="D164" s="124"/>
      <c r="E164" s="124"/>
      <c r="F164" s="142"/>
    </row>
    <row r="165" spans="1:6" ht="31.5" customHeight="1">
      <c r="A165" s="124"/>
      <c r="B165" s="11" t="s">
        <v>68</v>
      </c>
      <c r="C165" s="8">
        <v>6</v>
      </c>
      <c r="D165" s="124"/>
      <c r="E165" s="124"/>
      <c r="F165" s="142"/>
    </row>
    <row r="166" spans="1:6" ht="31.5">
      <c r="A166" s="124"/>
      <c r="B166" s="11" t="s">
        <v>508</v>
      </c>
      <c r="C166" s="8">
        <v>2</v>
      </c>
      <c r="D166" s="124"/>
      <c r="E166" s="124"/>
      <c r="F166" s="142"/>
    </row>
    <row r="167" spans="1:6" ht="26.25" customHeight="1">
      <c r="A167" s="124"/>
      <c r="B167" s="11" t="s">
        <v>458</v>
      </c>
      <c r="C167" s="8">
        <v>1</v>
      </c>
      <c r="D167" s="124"/>
      <c r="E167" s="124"/>
      <c r="F167" s="142"/>
    </row>
    <row r="168" spans="1:6" ht="31.5">
      <c r="A168" s="124"/>
      <c r="B168" s="11" t="s">
        <v>509</v>
      </c>
      <c r="C168" s="8">
        <v>1</v>
      </c>
      <c r="D168" s="121"/>
      <c r="E168" s="121"/>
      <c r="F168" s="142"/>
    </row>
    <row r="169" spans="1:6" ht="15.75">
      <c r="A169" s="59" t="s">
        <v>2</v>
      </c>
      <c r="B169" s="8"/>
      <c r="C169" s="69">
        <f>SUM(C162:C168)</f>
        <v>37</v>
      </c>
      <c r="D169" s="8"/>
      <c r="E169" s="9"/>
      <c r="F169" s="11"/>
    </row>
    <row r="170" spans="1:6" ht="63">
      <c r="A170" s="14" t="s">
        <v>74</v>
      </c>
      <c r="B170" s="8" t="s">
        <v>75</v>
      </c>
      <c r="C170" s="8">
        <v>5</v>
      </c>
      <c r="D170" s="14" t="s">
        <v>10</v>
      </c>
      <c r="E170" s="14" t="s">
        <v>76</v>
      </c>
      <c r="F170" s="14" t="s">
        <v>72</v>
      </c>
    </row>
    <row r="171" spans="1:6" ht="19.5" customHeight="1">
      <c r="A171" s="59" t="s">
        <v>2</v>
      </c>
      <c r="B171" s="8"/>
      <c r="C171" s="9">
        <f>SUM(C170:C170)</f>
        <v>5</v>
      </c>
      <c r="D171" s="8"/>
      <c r="E171" s="9"/>
      <c r="F171" s="11"/>
    </row>
    <row r="172" spans="1:6" ht="63">
      <c r="A172" s="14" t="s">
        <v>77</v>
      </c>
      <c r="B172" s="11"/>
      <c r="C172" s="11">
        <v>0</v>
      </c>
      <c r="D172" s="14" t="s">
        <v>14</v>
      </c>
      <c r="E172" s="18" t="s">
        <v>12</v>
      </c>
      <c r="F172" s="18" t="s">
        <v>78</v>
      </c>
    </row>
    <row r="173" spans="1:6" ht="15.75">
      <c r="A173" s="59" t="s">
        <v>2</v>
      </c>
      <c r="B173" s="19"/>
      <c r="C173" s="11">
        <f>C172</f>
        <v>0</v>
      </c>
      <c r="D173" s="25"/>
      <c r="E173" s="24" t="s">
        <v>12</v>
      </c>
      <c r="F173" s="24"/>
    </row>
    <row r="174" spans="1:6" ht="47.25">
      <c r="A174" s="14" t="s">
        <v>79</v>
      </c>
      <c r="B174" s="8"/>
      <c r="C174" s="8"/>
      <c r="D174" s="14" t="s">
        <v>14</v>
      </c>
      <c r="E174" s="14"/>
      <c r="F174" s="14" t="s">
        <v>81</v>
      </c>
    </row>
    <row r="175" spans="1:6" ht="23.25" customHeight="1">
      <c r="A175" s="59" t="s">
        <v>2</v>
      </c>
      <c r="B175" s="8"/>
      <c r="C175" s="9">
        <f>SUM(C174:C174)</f>
        <v>0</v>
      </c>
      <c r="D175" s="8"/>
      <c r="E175" s="9"/>
      <c r="F175" s="11"/>
    </row>
    <row r="176" spans="1:6" ht="23.25" customHeight="1">
      <c r="A176" s="144" t="s">
        <v>83</v>
      </c>
      <c r="B176" s="40" t="s">
        <v>87</v>
      </c>
      <c r="C176" s="40">
        <v>5</v>
      </c>
      <c r="D176" s="146" t="s">
        <v>10</v>
      </c>
      <c r="E176" s="151">
        <v>12500</v>
      </c>
      <c r="F176" s="146" t="s">
        <v>88</v>
      </c>
    </row>
    <row r="177" spans="1:6" ht="23.25" customHeight="1">
      <c r="A177" s="145"/>
      <c r="B177" s="40" t="s">
        <v>89</v>
      </c>
      <c r="C177" s="40"/>
      <c r="D177" s="147"/>
      <c r="E177" s="152"/>
      <c r="F177" s="147"/>
    </row>
    <row r="178" spans="1:6" ht="23.25" customHeight="1">
      <c r="A178" s="59" t="s">
        <v>2</v>
      </c>
      <c r="B178" s="19"/>
      <c r="C178" s="20">
        <f>C176</f>
        <v>5</v>
      </c>
      <c r="D178" s="52"/>
      <c r="E178" s="54"/>
      <c r="F178" s="45"/>
    </row>
    <row r="179" spans="1:6" ht="47.25">
      <c r="A179" s="14" t="s">
        <v>420</v>
      </c>
      <c r="B179" s="11" t="s">
        <v>421</v>
      </c>
      <c r="C179" s="8">
        <v>2</v>
      </c>
      <c r="D179" s="14" t="s">
        <v>10</v>
      </c>
      <c r="E179" s="14" t="s">
        <v>422</v>
      </c>
      <c r="F179" s="26" t="s">
        <v>423</v>
      </c>
    </row>
    <row r="180" spans="1:6" ht="15.75">
      <c r="A180" s="59" t="s">
        <v>2</v>
      </c>
      <c r="B180" s="8"/>
      <c r="C180" s="9">
        <f>SUM(C179:C179)</f>
        <v>2</v>
      </c>
      <c r="D180" s="8"/>
      <c r="E180" s="9"/>
      <c r="F180" s="11"/>
    </row>
    <row r="181" spans="1:6" ht="78.75">
      <c r="A181" s="14" t="s">
        <v>90</v>
      </c>
      <c r="B181" s="11" t="s">
        <v>421</v>
      </c>
      <c r="C181" s="8">
        <v>1</v>
      </c>
      <c r="D181" s="14" t="s">
        <v>510</v>
      </c>
      <c r="E181" s="14" t="s">
        <v>511</v>
      </c>
      <c r="F181" s="26" t="s">
        <v>512</v>
      </c>
    </row>
    <row r="182" spans="1:6" ht="15.75">
      <c r="A182" s="59" t="s">
        <v>2</v>
      </c>
      <c r="B182" s="8"/>
      <c r="C182" s="69">
        <v>1</v>
      </c>
      <c r="D182" s="8"/>
      <c r="E182" s="9"/>
      <c r="F182" s="11"/>
    </row>
    <row r="183" spans="1:6" ht="15.75" customHeight="1">
      <c r="A183" s="120" t="s">
        <v>95</v>
      </c>
      <c r="B183" s="122" t="s">
        <v>38</v>
      </c>
      <c r="C183" s="122">
        <v>3</v>
      </c>
      <c r="D183" s="120" t="s">
        <v>10</v>
      </c>
      <c r="E183" s="125">
        <v>20000</v>
      </c>
      <c r="F183" s="120" t="s">
        <v>97</v>
      </c>
    </row>
    <row r="184" spans="1:6" ht="15.75" customHeight="1">
      <c r="A184" s="124"/>
      <c r="B184" s="123"/>
      <c r="C184" s="123"/>
      <c r="D184" s="124"/>
      <c r="E184" s="128"/>
      <c r="F184" s="124"/>
    </row>
    <row r="185" spans="1:6" ht="15.75">
      <c r="A185" s="59" t="s">
        <v>2</v>
      </c>
      <c r="B185" s="8"/>
      <c r="C185" s="69">
        <f>SUM(C183:C184)</f>
        <v>3</v>
      </c>
      <c r="D185" s="8"/>
      <c r="E185" s="9"/>
      <c r="F185" s="11"/>
    </row>
    <row r="186" spans="1:6" ht="24" customHeight="1">
      <c r="A186" s="11" t="s">
        <v>99</v>
      </c>
      <c r="B186" s="11" t="s">
        <v>101</v>
      </c>
      <c r="C186" s="8">
        <v>2</v>
      </c>
      <c r="D186" s="11" t="s">
        <v>36</v>
      </c>
      <c r="E186" s="33">
        <v>20000</v>
      </c>
      <c r="F186" s="62" t="s">
        <v>102</v>
      </c>
    </row>
    <row r="187" spans="1:6" ht="15.75">
      <c r="A187" s="59" t="s">
        <v>2</v>
      </c>
      <c r="B187" s="19"/>
      <c r="C187" s="94">
        <f>SUM(C186)</f>
        <v>2</v>
      </c>
      <c r="D187" s="55"/>
      <c r="E187" s="55"/>
      <c r="F187" s="21"/>
    </row>
    <row r="188" spans="1:6" ht="24" customHeight="1">
      <c r="A188" s="120" t="s">
        <v>103</v>
      </c>
      <c r="B188" s="8" t="s">
        <v>13</v>
      </c>
      <c r="C188" s="8">
        <v>2</v>
      </c>
      <c r="D188" s="120" t="s">
        <v>10</v>
      </c>
      <c r="E188" s="120">
        <v>30000</v>
      </c>
      <c r="F188" s="141" t="s">
        <v>106</v>
      </c>
    </row>
    <row r="189" spans="1:6" ht="24" customHeight="1">
      <c r="A189" s="124"/>
      <c r="B189" s="8" t="s">
        <v>107</v>
      </c>
      <c r="C189" s="8">
        <v>2</v>
      </c>
      <c r="D189" s="124"/>
      <c r="E189" s="128"/>
      <c r="F189" s="142"/>
    </row>
    <row r="190" spans="1:6" ht="24" customHeight="1">
      <c r="A190" s="124"/>
      <c r="B190" s="8" t="s">
        <v>108</v>
      </c>
      <c r="C190" s="8">
        <v>1</v>
      </c>
      <c r="D190" s="124"/>
      <c r="E190" s="128"/>
      <c r="F190" s="142"/>
    </row>
    <row r="191" spans="1:6" ht="24" customHeight="1">
      <c r="A191" s="124"/>
      <c r="B191" s="8" t="s">
        <v>109</v>
      </c>
      <c r="C191" s="8">
        <v>1</v>
      </c>
      <c r="D191" s="124"/>
      <c r="E191" s="128"/>
      <c r="F191" s="142"/>
    </row>
    <row r="192" spans="1:6" ht="15.75">
      <c r="A192" s="59" t="s">
        <v>2</v>
      </c>
      <c r="B192" s="8"/>
      <c r="C192" s="69">
        <f>SUM(C188:C191)</f>
        <v>6</v>
      </c>
      <c r="D192" s="8"/>
      <c r="E192" s="9"/>
      <c r="F192" s="11"/>
    </row>
    <row r="193" spans="1:6" ht="30" customHeight="1">
      <c r="A193" s="14" t="s">
        <v>513</v>
      </c>
      <c r="B193" s="11"/>
      <c r="C193" s="8">
        <v>0</v>
      </c>
      <c r="D193" s="14" t="s">
        <v>10</v>
      </c>
      <c r="E193" s="14"/>
      <c r="F193" s="14" t="s">
        <v>112</v>
      </c>
    </row>
    <row r="194" spans="1:6" ht="15.75">
      <c r="A194" s="59" t="s">
        <v>2</v>
      </c>
      <c r="B194" s="8"/>
      <c r="C194" s="57">
        <f>SUM(C193)</f>
        <v>0</v>
      </c>
      <c r="D194" s="8"/>
      <c r="E194" s="8"/>
      <c r="F194" s="8"/>
    </row>
    <row r="195" spans="1:6" ht="63">
      <c r="A195" s="14" t="s">
        <v>498</v>
      </c>
      <c r="B195" s="8" t="s">
        <v>38</v>
      </c>
      <c r="C195" s="8">
        <v>4</v>
      </c>
      <c r="D195" s="14" t="s">
        <v>14</v>
      </c>
      <c r="E195" s="14">
        <v>25000</v>
      </c>
      <c r="F195" s="26" t="s">
        <v>114</v>
      </c>
    </row>
    <row r="196" spans="1:6" ht="15.75">
      <c r="A196" s="59" t="s">
        <v>2</v>
      </c>
      <c r="B196" s="8"/>
      <c r="C196" s="69">
        <f>SUM(C195:C195)</f>
        <v>4</v>
      </c>
      <c r="D196" s="8"/>
      <c r="E196" s="9"/>
      <c r="F196" s="11"/>
    </row>
    <row r="197" spans="1:6" ht="81" customHeight="1">
      <c r="A197" s="14" t="s">
        <v>514</v>
      </c>
      <c r="B197" s="11"/>
      <c r="C197" s="8">
        <v>0</v>
      </c>
      <c r="D197" s="14" t="s">
        <v>10</v>
      </c>
      <c r="E197" s="14" t="s">
        <v>12</v>
      </c>
      <c r="F197" s="14"/>
    </row>
    <row r="198" spans="1:6" ht="15.75">
      <c r="A198" s="59" t="s">
        <v>2</v>
      </c>
      <c r="B198" s="8"/>
      <c r="C198" s="57">
        <f>SUM(C197:C197)</f>
        <v>0</v>
      </c>
      <c r="D198" s="8"/>
      <c r="E198" s="8"/>
      <c r="F198" s="8"/>
    </row>
    <row r="199" spans="1:6" ht="51.75" customHeight="1">
      <c r="A199" s="14" t="s">
        <v>406</v>
      </c>
      <c r="B199" s="11"/>
      <c r="C199" s="8">
        <v>0</v>
      </c>
      <c r="D199" s="14" t="s">
        <v>10</v>
      </c>
      <c r="E199" s="14" t="s">
        <v>12</v>
      </c>
      <c r="F199" s="14"/>
    </row>
    <row r="200" spans="1:6" ht="15.75">
      <c r="A200" s="59" t="s">
        <v>2</v>
      </c>
      <c r="B200" s="11"/>
      <c r="C200" s="57">
        <f>0</f>
        <v>0</v>
      </c>
      <c r="D200" s="14"/>
      <c r="E200" s="14"/>
      <c r="F200" s="26"/>
    </row>
    <row r="201" spans="1:6" ht="31.5">
      <c r="A201" s="120" t="s">
        <v>115</v>
      </c>
      <c r="B201" s="11" t="s">
        <v>195</v>
      </c>
      <c r="C201" s="8">
        <v>5</v>
      </c>
      <c r="D201" s="120" t="s">
        <v>10</v>
      </c>
      <c r="E201" s="120" t="s">
        <v>120</v>
      </c>
      <c r="F201" s="141" t="s">
        <v>118</v>
      </c>
    </row>
    <row r="202" spans="1:6" ht="15.75">
      <c r="A202" s="124"/>
      <c r="B202" s="8" t="s">
        <v>121</v>
      </c>
      <c r="C202" s="8">
        <v>2</v>
      </c>
      <c r="D202" s="124"/>
      <c r="E202" s="128"/>
      <c r="F202" s="142"/>
    </row>
    <row r="203" spans="1:6" ht="15.75">
      <c r="A203" s="59" t="s">
        <v>2</v>
      </c>
      <c r="B203" s="8"/>
      <c r="C203" s="9">
        <f>SUM(C201:C202)</f>
        <v>7</v>
      </c>
      <c r="D203" s="8"/>
      <c r="E203" s="9"/>
      <c r="F203" s="11"/>
    </row>
    <row r="204" spans="1:6" ht="12.75">
      <c r="A204" s="72" t="s">
        <v>407</v>
      </c>
      <c r="B204" s="19"/>
      <c r="C204" s="77">
        <f>C128+C135+C144+C146+C156+C158+C161+C169+C171+C173+C175+C178+C180+C182+C185+C187+C192+C194+C196+C198+C203+C141</f>
        <v>204</v>
      </c>
      <c r="D204" s="55"/>
      <c r="E204" s="55"/>
      <c r="F204" s="21"/>
    </row>
    <row r="205" spans="4:5" ht="12.75">
      <c r="D205" s="56"/>
      <c r="E205" s="56"/>
    </row>
    <row r="206" spans="4:5" ht="12.75">
      <c r="D206" s="56"/>
      <c r="E206" s="56"/>
    </row>
    <row r="207" spans="4:5" ht="12.75">
      <c r="D207" s="56"/>
      <c r="E207" s="56"/>
    </row>
    <row r="208" spans="4:5" ht="12.75">
      <c r="D208" s="56"/>
      <c r="E208" s="56"/>
    </row>
    <row r="209" spans="4:5" ht="12.75">
      <c r="D209" s="56"/>
      <c r="E209" s="56"/>
    </row>
    <row r="210" spans="4:5" ht="12.75">
      <c r="D210" s="56"/>
      <c r="E210" s="56"/>
    </row>
    <row r="211" spans="4:5" ht="12.75">
      <c r="D211" s="56"/>
      <c r="E211" s="56"/>
    </row>
    <row r="212" spans="4:5" ht="12.75">
      <c r="D212" s="56"/>
      <c r="E212" s="56"/>
    </row>
    <row r="213" spans="4:5" ht="12.75">
      <c r="D213" s="56"/>
      <c r="E213" s="56"/>
    </row>
    <row r="214" spans="4:5" ht="12.75">
      <c r="D214" s="56"/>
      <c r="E214" s="56"/>
    </row>
    <row r="215" spans="4:5" ht="12.75">
      <c r="D215" s="56"/>
      <c r="E215" s="56"/>
    </row>
    <row r="216" spans="4:5" ht="12.75">
      <c r="D216" s="56"/>
      <c r="E216" s="56"/>
    </row>
    <row r="217" spans="4:5" ht="12.75">
      <c r="D217" s="56"/>
      <c r="E217" s="56"/>
    </row>
    <row r="218" spans="4:5" ht="12.75">
      <c r="D218" s="56"/>
      <c r="E218" s="56"/>
    </row>
    <row r="219" spans="4:5" ht="12.75">
      <c r="D219" s="56"/>
      <c r="E219" s="56"/>
    </row>
    <row r="220" spans="4:5" ht="12.75">
      <c r="D220" s="56"/>
      <c r="E220" s="56"/>
    </row>
    <row r="221" spans="4:5" ht="12.75">
      <c r="D221" s="56"/>
      <c r="E221" s="56"/>
    </row>
    <row r="222" spans="4:5" ht="12.75">
      <c r="D222" s="56"/>
      <c r="E222" s="56"/>
    </row>
    <row r="223" spans="4:5" ht="12.75">
      <c r="D223" s="56"/>
      <c r="E223" s="56"/>
    </row>
    <row r="224" spans="4:5" ht="12.75">
      <c r="D224" s="56"/>
      <c r="E224" s="56"/>
    </row>
    <row r="225" spans="4:5" ht="12.75">
      <c r="D225" s="56"/>
      <c r="E225" s="56"/>
    </row>
    <row r="226" spans="4:5" ht="12.75">
      <c r="D226" s="56"/>
      <c r="E226" s="56"/>
    </row>
    <row r="227" spans="4:5" ht="12.75">
      <c r="D227" s="56"/>
      <c r="E227" s="56"/>
    </row>
    <row r="228" spans="4:5" ht="12.75">
      <c r="D228" s="56"/>
      <c r="E228" s="56"/>
    </row>
    <row r="229" spans="4:5" ht="12.75">
      <c r="D229" s="56"/>
      <c r="E229" s="56"/>
    </row>
    <row r="230" spans="4:5" ht="12.75">
      <c r="D230" s="56"/>
      <c r="E230" s="56"/>
    </row>
    <row r="231" spans="4:5" ht="12.75">
      <c r="D231" s="56"/>
      <c r="E231" s="56"/>
    </row>
    <row r="232" spans="4:5" ht="12.75">
      <c r="D232" s="56"/>
      <c r="E232" s="56"/>
    </row>
    <row r="233" spans="4:5" ht="12.75">
      <c r="D233" s="56"/>
      <c r="E233" s="56"/>
    </row>
    <row r="234" spans="4:5" ht="12.75">
      <c r="D234" s="56"/>
      <c r="E234" s="56"/>
    </row>
  </sheetData>
  <sheetProtection/>
  <mergeCells count="109">
    <mergeCell ref="E159:E160"/>
    <mergeCell ref="A159:A160"/>
    <mergeCell ref="D90:D91"/>
    <mergeCell ref="E90:E91"/>
    <mergeCell ref="E162:E168"/>
    <mergeCell ref="B183:B184"/>
    <mergeCell ref="C183:C184"/>
    <mergeCell ref="A101:A102"/>
    <mergeCell ref="D101:D102"/>
    <mergeCell ref="E101:E102"/>
    <mergeCell ref="E113:E116"/>
    <mergeCell ref="E176:E177"/>
    <mergeCell ref="D113:D116"/>
    <mergeCell ref="A61:A63"/>
    <mergeCell ref="A104:A105"/>
    <mergeCell ref="D104:D105"/>
    <mergeCell ref="F104:F105"/>
    <mergeCell ref="F61:F63"/>
    <mergeCell ref="E61:E63"/>
    <mergeCell ref="D61:D63"/>
    <mergeCell ref="C87:C88"/>
    <mergeCell ref="B87:B88"/>
    <mergeCell ref="F176:F177"/>
    <mergeCell ref="D159:D160"/>
    <mergeCell ref="F90:F91"/>
    <mergeCell ref="D22:D25"/>
    <mergeCell ref="F22:F25"/>
    <mergeCell ref="A188:A191"/>
    <mergeCell ref="D188:D191"/>
    <mergeCell ref="E188:E191"/>
    <mergeCell ref="F188:F191"/>
    <mergeCell ref="A113:A116"/>
    <mergeCell ref="F162:F168"/>
    <mergeCell ref="A176:A177"/>
    <mergeCell ref="D176:D177"/>
    <mergeCell ref="D122:D127"/>
    <mergeCell ref="F122:F127"/>
    <mergeCell ref="A183:A184"/>
    <mergeCell ref="D183:D184"/>
    <mergeCell ref="E183:E184"/>
    <mergeCell ref="F183:F184"/>
    <mergeCell ref="E129:E134"/>
    <mergeCell ref="F113:F116"/>
    <mergeCell ref="A122:A127"/>
    <mergeCell ref="F101:F102"/>
    <mergeCell ref="A201:A202"/>
    <mergeCell ref="D201:D202"/>
    <mergeCell ref="E201:E202"/>
    <mergeCell ref="F201:F202"/>
    <mergeCell ref="E142:E143"/>
    <mergeCell ref="A162:A168"/>
    <mergeCell ref="D162:D168"/>
    <mergeCell ref="A142:A143"/>
    <mergeCell ref="D142:D143"/>
    <mergeCell ref="A136:A140"/>
    <mergeCell ref="F142:F143"/>
    <mergeCell ref="F129:F134"/>
    <mergeCell ref="A120:F120"/>
    <mergeCell ref="D129:D134"/>
    <mergeCell ref="A1:G1"/>
    <mergeCell ref="A2:F2"/>
    <mergeCell ref="A3:F3"/>
    <mergeCell ref="D136:D140"/>
    <mergeCell ref="F136:F140"/>
    <mergeCell ref="F37:F53"/>
    <mergeCell ref="F10:F20"/>
    <mergeCell ref="A27:A33"/>
    <mergeCell ref="A5:A8"/>
    <mergeCell ref="D5:D8"/>
    <mergeCell ref="F5:F8"/>
    <mergeCell ref="F81:F83"/>
    <mergeCell ref="A10:A20"/>
    <mergeCell ref="D10:D20"/>
    <mergeCell ref="E10:E20"/>
    <mergeCell ref="A37:A53"/>
    <mergeCell ref="D37:D53"/>
    <mergeCell ref="E37:E53"/>
    <mergeCell ref="D27:D33"/>
    <mergeCell ref="A22:A25"/>
    <mergeCell ref="F27:F33"/>
    <mergeCell ref="E147:E156"/>
    <mergeCell ref="F147:F156"/>
    <mergeCell ref="A55:A59"/>
    <mergeCell ref="B55:B59"/>
    <mergeCell ref="C55:C59"/>
    <mergeCell ref="D55:D59"/>
    <mergeCell ref="E55:E59"/>
    <mergeCell ref="F55:F59"/>
    <mergeCell ref="F65:F79"/>
    <mergeCell ref="E81:E83"/>
    <mergeCell ref="A65:A79"/>
    <mergeCell ref="D65:D79"/>
    <mergeCell ref="A81:A83"/>
    <mergeCell ref="D81:D83"/>
    <mergeCell ref="D147:D156"/>
    <mergeCell ref="A129:A134"/>
    <mergeCell ref="A93:A95"/>
    <mergeCell ref="D93:D95"/>
    <mergeCell ref="E93:E95"/>
    <mergeCell ref="F159:F160"/>
    <mergeCell ref="B159:B160"/>
    <mergeCell ref="C159:C160"/>
    <mergeCell ref="A147:A155"/>
    <mergeCell ref="A87:A88"/>
    <mergeCell ref="D87:D88"/>
    <mergeCell ref="E87:E88"/>
    <mergeCell ref="F87:F88"/>
    <mergeCell ref="A90:A91"/>
    <mergeCell ref="F93:F95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1"/>
  <sheetViews>
    <sheetView zoomScalePageLayoutView="0" workbookViewId="0" topLeftCell="A157">
      <selection activeCell="B6" sqref="B6"/>
    </sheetView>
  </sheetViews>
  <sheetFormatPr defaultColWidth="9.00390625" defaultRowHeight="12.75"/>
  <cols>
    <col min="1" max="1" width="24.125" style="71" customWidth="1"/>
    <col min="2" max="2" width="33.625" style="3" customWidth="1"/>
    <col min="3" max="3" width="8.00390625" style="5" customWidth="1"/>
    <col min="4" max="4" width="21.875" style="2" customWidth="1"/>
    <col min="5" max="5" width="20.125" style="63" customWidth="1"/>
    <col min="6" max="6" width="24.625" style="4" customWidth="1"/>
  </cols>
  <sheetData>
    <row r="1" spans="1:7" ht="20.25">
      <c r="A1" s="133"/>
      <c r="B1" s="133"/>
      <c r="C1" s="133"/>
      <c r="D1" s="133"/>
      <c r="E1" s="133"/>
      <c r="F1" s="133"/>
      <c r="G1" s="133"/>
    </row>
    <row r="2" spans="1:7" ht="19.5" customHeight="1">
      <c r="A2" s="153" t="s">
        <v>472</v>
      </c>
      <c r="B2" s="154"/>
      <c r="C2" s="155"/>
      <c r="D2" s="154"/>
      <c r="E2" s="154"/>
      <c r="F2" s="154"/>
      <c r="G2" s="6"/>
    </row>
    <row r="3" spans="1:7" ht="25.5" customHeight="1">
      <c r="A3" s="136" t="s">
        <v>5</v>
      </c>
      <c r="B3" s="137"/>
      <c r="C3" s="137"/>
      <c r="D3" s="137"/>
      <c r="E3" s="137"/>
      <c r="F3" s="138"/>
      <c r="G3" s="6"/>
    </row>
    <row r="4" spans="1:7" ht="60" customHeight="1">
      <c r="A4" s="66" t="s">
        <v>9</v>
      </c>
      <c r="B4" s="47" t="s">
        <v>0</v>
      </c>
      <c r="C4" s="48" t="s">
        <v>1</v>
      </c>
      <c r="D4" s="48" t="s">
        <v>3</v>
      </c>
      <c r="E4" s="49" t="s">
        <v>7</v>
      </c>
      <c r="F4" s="49" t="s">
        <v>11</v>
      </c>
      <c r="G4" s="6"/>
    </row>
    <row r="5" spans="1:7" ht="47.25" customHeight="1">
      <c r="A5" s="14" t="s">
        <v>424</v>
      </c>
      <c r="B5" s="11"/>
      <c r="C5" s="8">
        <v>0</v>
      </c>
      <c r="D5" s="14" t="s">
        <v>10</v>
      </c>
      <c r="E5" s="14" t="s">
        <v>12</v>
      </c>
      <c r="F5" s="14" t="s">
        <v>425</v>
      </c>
      <c r="G5" s="6"/>
    </row>
    <row r="6" spans="1:7" s="1" customFormat="1" ht="18.75" customHeight="1">
      <c r="A6" s="57" t="s">
        <v>6</v>
      </c>
      <c r="B6" s="57"/>
      <c r="C6" s="57">
        <f>SUM(C5:C5)</f>
        <v>0</v>
      </c>
      <c r="D6" s="57"/>
      <c r="E6" s="57"/>
      <c r="F6" s="57"/>
      <c r="G6" s="7"/>
    </row>
    <row r="7" spans="1:7" ht="21.75" customHeight="1">
      <c r="A7" s="120" t="s">
        <v>434</v>
      </c>
      <c r="B7" s="11" t="s">
        <v>429</v>
      </c>
      <c r="C7" s="8">
        <v>1</v>
      </c>
      <c r="D7" s="120" t="s">
        <v>128</v>
      </c>
      <c r="E7" s="120" t="s">
        <v>428</v>
      </c>
      <c r="F7" s="120" t="s">
        <v>433</v>
      </c>
      <c r="G7" s="6"/>
    </row>
    <row r="8" spans="1:7" ht="21.75" customHeight="1">
      <c r="A8" s="124"/>
      <c r="B8" s="11" t="s">
        <v>119</v>
      </c>
      <c r="C8" s="8">
        <v>3</v>
      </c>
      <c r="D8" s="124"/>
      <c r="E8" s="124"/>
      <c r="F8" s="124"/>
      <c r="G8" s="6"/>
    </row>
    <row r="9" spans="1:7" ht="21.75" customHeight="1">
      <c r="A9" s="124"/>
      <c r="B9" s="11" t="s">
        <v>167</v>
      </c>
      <c r="C9" s="8">
        <v>2</v>
      </c>
      <c r="D9" s="124"/>
      <c r="E9" s="124"/>
      <c r="F9" s="124"/>
      <c r="G9" s="6"/>
    </row>
    <row r="10" spans="1:7" ht="21.75" customHeight="1">
      <c r="A10" s="124"/>
      <c r="B10" s="11" t="s">
        <v>42</v>
      </c>
      <c r="C10" s="8">
        <v>1</v>
      </c>
      <c r="D10" s="124"/>
      <c r="E10" s="124"/>
      <c r="F10" s="124"/>
      <c r="G10" s="6"/>
    </row>
    <row r="11" spans="1:7" ht="21.75" customHeight="1">
      <c r="A11" s="124"/>
      <c r="B11" s="11" t="s">
        <v>322</v>
      </c>
      <c r="C11" s="8">
        <v>3</v>
      </c>
      <c r="D11" s="124"/>
      <c r="E11" s="124"/>
      <c r="F11" s="124"/>
      <c r="G11" s="6"/>
    </row>
    <row r="12" spans="1:7" ht="21.75" customHeight="1">
      <c r="A12" s="124"/>
      <c r="B12" s="11" t="s">
        <v>430</v>
      </c>
      <c r="C12" s="8">
        <v>1</v>
      </c>
      <c r="D12" s="124"/>
      <c r="E12" s="124"/>
      <c r="F12" s="124"/>
      <c r="G12" s="6"/>
    </row>
    <row r="13" spans="1:7" ht="21.75" customHeight="1">
      <c r="A13" s="124"/>
      <c r="B13" s="11" t="s">
        <v>26</v>
      </c>
      <c r="C13" s="8">
        <v>3</v>
      </c>
      <c r="D13" s="124"/>
      <c r="E13" s="124"/>
      <c r="F13" s="124"/>
      <c r="G13" s="6"/>
    </row>
    <row r="14" spans="1:7" ht="21.75" customHeight="1">
      <c r="A14" s="124"/>
      <c r="B14" s="11" t="s">
        <v>295</v>
      </c>
      <c r="C14" s="8">
        <v>3</v>
      </c>
      <c r="D14" s="124"/>
      <c r="E14" s="124"/>
      <c r="F14" s="124"/>
      <c r="G14" s="6"/>
    </row>
    <row r="15" spans="1:7" ht="21.75" customHeight="1">
      <c r="A15" s="124"/>
      <c r="B15" s="58" t="s">
        <v>431</v>
      </c>
      <c r="C15" s="8">
        <v>1</v>
      </c>
      <c r="D15" s="124"/>
      <c r="E15" s="124"/>
      <c r="F15" s="124"/>
      <c r="G15" s="6"/>
    </row>
    <row r="16" spans="1:7" ht="21.75" customHeight="1">
      <c r="A16" s="124"/>
      <c r="B16" s="11" t="s">
        <v>432</v>
      </c>
      <c r="C16" s="8">
        <v>2</v>
      </c>
      <c r="D16" s="124"/>
      <c r="E16" s="124"/>
      <c r="F16" s="124"/>
      <c r="G16" s="6"/>
    </row>
    <row r="17" spans="1:7" ht="21.75" customHeight="1">
      <c r="A17" s="124"/>
      <c r="B17" s="11" t="s">
        <v>288</v>
      </c>
      <c r="C17" s="8">
        <v>1</v>
      </c>
      <c r="D17" s="124"/>
      <c r="E17" s="124"/>
      <c r="F17" s="124"/>
      <c r="G17" s="6"/>
    </row>
    <row r="18" spans="1:7" ht="21.75" customHeight="1">
      <c r="A18" s="124"/>
      <c r="B18" s="11" t="s">
        <v>413</v>
      </c>
      <c r="C18" s="8">
        <v>1</v>
      </c>
      <c r="D18" s="124"/>
      <c r="E18" s="124"/>
      <c r="F18" s="124"/>
      <c r="G18" s="6"/>
    </row>
    <row r="19" spans="1:7" ht="21.75" customHeight="1">
      <c r="A19" s="124"/>
      <c r="B19" s="11" t="s">
        <v>267</v>
      </c>
      <c r="C19" s="8">
        <v>1</v>
      </c>
      <c r="D19" s="124"/>
      <c r="E19" s="124"/>
      <c r="F19" s="124"/>
      <c r="G19" s="6"/>
    </row>
    <row r="20" spans="1:7" ht="21.75" customHeight="1">
      <c r="A20" s="124"/>
      <c r="B20" s="11" t="s">
        <v>129</v>
      </c>
      <c r="C20" s="8">
        <v>2</v>
      </c>
      <c r="D20" s="121"/>
      <c r="E20" s="124"/>
      <c r="F20" s="124"/>
      <c r="G20" s="6"/>
    </row>
    <row r="21" spans="1:7" s="1" customFormat="1" ht="18" customHeight="1">
      <c r="A21" s="57" t="s">
        <v>6</v>
      </c>
      <c r="B21" s="57"/>
      <c r="C21" s="57">
        <f>SUM(C7:C20)</f>
        <v>25</v>
      </c>
      <c r="D21" s="57"/>
      <c r="E21" s="57"/>
      <c r="F21" s="57"/>
      <c r="G21" s="7"/>
    </row>
    <row r="22" spans="1:7" ht="24.75" customHeight="1">
      <c r="A22" s="120" t="s">
        <v>130</v>
      </c>
      <c r="B22" s="11" t="s">
        <v>131</v>
      </c>
      <c r="C22" s="8">
        <v>2</v>
      </c>
      <c r="D22" s="120" t="s">
        <v>36</v>
      </c>
      <c r="E22" s="11" t="s">
        <v>132</v>
      </c>
      <c r="F22" s="120" t="s">
        <v>133</v>
      </c>
      <c r="G22" s="6"/>
    </row>
    <row r="23" spans="1:7" ht="24.75" customHeight="1">
      <c r="A23" s="124"/>
      <c r="B23" s="11" t="s">
        <v>134</v>
      </c>
      <c r="C23" s="8">
        <v>4</v>
      </c>
      <c r="D23" s="124"/>
      <c r="E23" s="11" t="s">
        <v>132</v>
      </c>
      <c r="F23" s="124"/>
      <c r="G23" s="6"/>
    </row>
    <row r="24" spans="1:7" s="1" customFormat="1" ht="24.75" customHeight="1">
      <c r="A24" s="124"/>
      <c r="B24" s="11" t="s">
        <v>135</v>
      </c>
      <c r="C24" s="8">
        <v>1</v>
      </c>
      <c r="D24" s="124"/>
      <c r="E24" s="11" t="s">
        <v>136</v>
      </c>
      <c r="F24" s="124"/>
      <c r="G24" s="7"/>
    </row>
    <row r="25" spans="1:6" ht="24.75" customHeight="1">
      <c r="A25" s="124"/>
      <c r="B25" s="11" t="s">
        <v>137</v>
      </c>
      <c r="C25" s="8">
        <v>1</v>
      </c>
      <c r="D25" s="124"/>
      <c r="E25" s="11" t="s">
        <v>132</v>
      </c>
      <c r="F25" s="124"/>
    </row>
    <row r="26" spans="1:6" ht="24.75" customHeight="1">
      <c r="A26" s="124"/>
      <c r="B26" s="11" t="s">
        <v>138</v>
      </c>
      <c r="C26" s="8">
        <v>2</v>
      </c>
      <c r="D26" s="124"/>
      <c r="E26" s="11" t="s">
        <v>132</v>
      </c>
      <c r="F26" s="124"/>
    </row>
    <row r="27" spans="1:6" ht="24.75" customHeight="1">
      <c r="A27" s="124"/>
      <c r="B27" s="11" t="s">
        <v>139</v>
      </c>
      <c r="C27" s="8">
        <v>1</v>
      </c>
      <c r="D27" s="124"/>
      <c r="E27" s="11" t="s">
        <v>132</v>
      </c>
      <c r="F27" s="124"/>
    </row>
    <row r="28" spans="1:6" s="1" customFormat="1" ht="24.75" customHeight="1">
      <c r="A28" s="124"/>
      <c r="B28" s="11" t="s">
        <v>435</v>
      </c>
      <c r="C28" s="8">
        <v>1</v>
      </c>
      <c r="D28" s="124"/>
      <c r="E28" s="11" t="s">
        <v>132</v>
      </c>
      <c r="F28" s="124"/>
    </row>
    <row r="29" spans="1:6" ht="24.75" customHeight="1">
      <c r="A29" s="121"/>
      <c r="B29" s="11" t="s">
        <v>140</v>
      </c>
      <c r="C29" s="8">
        <v>1</v>
      </c>
      <c r="D29" s="121"/>
      <c r="E29" s="11" t="s">
        <v>132</v>
      </c>
      <c r="F29" s="121"/>
    </row>
    <row r="30" spans="1:6" s="1" customFormat="1" ht="19.5" customHeight="1">
      <c r="A30" s="57" t="s">
        <v>6</v>
      </c>
      <c r="B30" s="59"/>
      <c r="C30" s="57">
        <v>13</v>
      </c>
      <c r="D30" s="57"/>
      <c r="E30" s="57"/>
      <c r="F30" s="57"/>
    </row>
    <row r="31" spans="1:6" ht="26.25" customHeight="1">
      <c r="A31" s="120" t="s">
        <v>141</v>
      </c>
      <c r="B31" s="11" t="s">
        <v>303</v>
      </c>
      <c r="C31" s="8">
        <v>4</v>
      </c>
      <c r="D31" s="120" t="s">
        <v>437</v>
      </c>
      <c r="E31" s="130">
        <v>45000</v>
      </c>
      <c r="F31" s="120" t="s">
        <v>438</v>
      </c>
    </row>
    <row r="32" spans="1:6" ht="26.25" customHeight="1">
      <c r="A32" s="124"/>
      <c r="B32" s="11" t="s">
        <v>177</v>
      </c>
      <c r="C32" s="8">
        <v>4</v>
      </c>
      <c r="D32" s="121"/>
      <c r="E32" s="124"/>
      <c r="F32" s="124"/>
    </row>
    <row r="33" spans="1:6" ht="26.25" customHeight="1">
      <c r="A33" s="121"/>
      <c r="B33" s="11" t="s">
        <v>436</v>
      </c>
      <c r="C33" s="8">
        <v>1</v>
      </c>
      <c r="D33" s="11" t="s">
        <v>14</v>
      </c>
      <c r="E33" s="33">
        <v>25000</v>
      </c>
      <c r="F33" s="121"/>
    </row>
    <row r="34" spans="1:6" s="1" customFormat="1" ht="21" customHeight="1">
      <c r="A34" s="57" t="s">
        <v>6</v>
      </c>
      <c r="B34" s="57"/>
      <c r="C34" s="57">
        <f>SUM(C31:C33)</f>
        <v>9</v>
      </c>
      <c r="D34" s="57"/>
      <c r="E34" s="57"/>
      <c r="F34" s="57"/>
    </row>
    <row r="35" spans="1:6" ht="24.75" customHeight="1">
      <c r="A35" s="120" t="s">
        <v>143</v>
      </c>
      <c r="B35" s="11" t="s">
        <v>82</v>
      </c>
      <c r="C35" s="8">
        <v>1</v>
      </c>
      <c r="D35" s="120" t="s">
        <v>441</v>
      </c>
      <c r="E35" s="60">
        <v>38900</v>
      </c>
      <c r="F35" s="120" t="s">
        <v>8</v>
      </c>
    </row>
    <row r="36" spans="1:6" ht="24.75" customHeight="1">
      <c r="A36" s="124"/>
      <c r="B36" s="11" t="s">
        <v>301</v>
      </c>
      <c r="C36" s="8">
        <v>1</v>
      </c>
      <c r="D36" s="124"/>
      <c r="E36" s="60">
        <v>38900</v>
      </c>
      <c r="F36" s="124"/>
    </row>
    <row r="37" spans="1:6" s="1" customFormat="1" ht="24.75" customHeight="1">
      <c r="A37" s="124"/>
      <c r="B37" s="11" t="s">
        <v>144</v>
      </c>
      <c r="C37" s="8">
        <v>4</v>
      </c>
      <c r="D37" s="124"/>
      <c r="E37" s="60">
        <v>43690</v>
      </c>
      <c r="F37" s="124"/>
    </row>
    <row r="38" spans="1:6" ht="24.75" customHeight="1">
      <c r="A38" s="124"/>
      <c r="B38" s="11" t="s">
        <v>134</v>
      </c>
      <c r="C38" s="8">
        <v>5</v>
      </c>
      <c r="D38" s="124"/>
      <c r="E38" s="60">
        <v>38900</v>
      </c>
      <c r="F38" s="124"/>
    </row>
    <row r="39" spans="1:6" ht="24.75" customHeight="1">
      <c r="A39" s="124"/>
      <c r="B39" s="11" t="s">
        <v>145</v>
      </c>
      <c r="C39" s="8">
        <v>2</v>
      </c>
      <c r="D39" s="124"/>
      <c r="E39" s="60">
        <v>38900</v>
      </c>
      <c r="F39" s="124"/>
    </row>
    <row r="40" spans="1:6" ht="27.75" customHeight="1">
      <c r="A40" s="124"/>
      <c r="B40" s="11" t="s">
        <v>439</v>
      </c>
      <c r="C40" s="8">
        <v>2</v>
      </c>
      <c r="D40" s="124"/>
      <c r="E40" s="60">
        <v>38900</v>
      </c>
      <c r="F40" s="124"/>
    </row>
    <row r="41" spans="1:6" ht="24.75" customHeight="1">
      <c r="A41" s="124"/>
      <c r="B41" s="11" t="s">
        <v>440</v>
      </c>
      <c r="C41" s="8">
        <v>1</v>
      </c>
      <c r="D41" s="124"/>
      <c r="E41" s="60">
        <v>38900</v>
      </c>
      <c r="F41" s="124"/>
    </row>
    <row r="42" spans="1:6" ht="24.75" customHeight="1">
      <c r="A42" s="124"/>
      <c r="B42" s="11" t="s">
        <v>146</v>
      </c>
      <c r="C42" s="8">
        <v>3</v>
      </c>
      <c r="D42" s="121"/>
      <c r="E42" s="60">
        <v>42490</v>
      </c>
      <c r="F42" s="124"/>
    </row>
    <row r="43" spans="1:6" s="1" customFormat="1" ht="15.75">
      <c r="A43" s="57" t="s">
        <v>6</v>
      </c>
      <c r="B43" s="57"/>
      <c r="C43" s="57">
        <f>SUM(C35:C42)</f>
        <v>19</v>
      </c>
      <c r="D43" s="57"/>
      <c r="E43" s="57"/>
      <c r="F43" s="57"/>
    </row>
    <row r="44" spans="1:6" ht="21" customHeight="1">
      <c r="A44" s="120" t="s">
        <v>147</v>
      </c>
      <c r="B44" s="11" t="s">
        <v>134</v>
      </c>
      <c r="C44" s="8">
        <v>3</v>
      </c>
      <c r="D44" s="120" t="s">
        <v>148</v>
      </c>
      <c r="E44" s="120" t="s">
        <v>457</v>
      </c>
      <c r="F44" s="120" t="s">
        <v>149</v>
      </c>
    </row>
    <row r="45" spans="1:6" ht="21" customHeight="1">
      <c r="A45" s="124"/>
      <c r="B45" s="11" t="s">
        <v>150</v>
      </c>
      <c r="C45" s="8">
        <v>1</v>
      </c>
      <c r="D45" s="124"/>
      <c r="E45" s="124"/>
      <c r="F45" s="124"/>
    </row>
    <row r="46" spans="1:6" ht="21" customHeight="1">
      <c r="A46" s="124"/>
      <c r="B46" s="11" t="s">
        <v>151</v>
      </c>
      <c r="C46" s="8">
        <v>1</v>
      </c>
      <c r="D46" s="124"/>
      <c r="E46" s="124"/>
      <c r="F46" s="124"/>
    </row>
    <row r="47" spans="1:6" ht="21" customHeight="1">
      <c r="A47" s="124"/>
      <c r="B47" s="11" t="s">
        <v>145</v>
      </c>
      <c r="C47" s="8">
        <v>4</v>
      </c>
      <c r="D47" s="124"/>
      <c r="E47" s="124"/>
      <c r="F47" s="124"/>
    </row>
    <row r="48" spans="1:6" ht="21" customHeight="1">
      <c r="A48" s="124"/>
      <c r="B48" s="11" t="s">
        <v>152</v>
      </c>
      <c r="C48" s="8">
        <v>4</v>
      </c>
      <c r="D48" s="124"/>
      <c r="E48" s="124"/>
      <c r="F48" s="124"/>
    </row>
    <row r="49" spans="1:6" ht="21" customHeight="1">
      <c r="A49" s="124"/>
      <c r="B49" s="11" t="s">
        <v>153</v>
      </c>
      <c r="C49" s="8">
        <v>1</v>
      </c>
      <c r="D49" s="124"/>
      <c r="E49" s="124"/>
      <c r="F49" s="124"/>
    </row>
    <row r="50" spans="1:6" s="1" customFormat="1" ht="21" customHeight="1">
      <c r="A50" s="124"/>
      <c r="B50" s="11" t="s">
        <v>138</v>
      </c>
      <c r="C50" s="8">
        <v>10</v>
      </c>
      <c r="D50" s="124"/>
      <c r="E50" s="124"/>
      <c r="F50" s="124"/>
    </row>
    <row r="51" spans="1:6" ht="21" customHeight="1">
      <c r="A51" s="124"/>
      <c r="B51" s="11" t="s">
        <v>456</v>
      </c>
      <c r="C51" s="8">
        <v>1</v>
      </c>
      <c r="D51" s="124"/>
      <c r="E51" s="124"/>
      <c r="F51" s="124"/>
    </row>
    <row r="52" spans="1:6" ht="21" customHeight="1">
      <c r="A52" s="124"/>
      <c r="B52" s="11" t="s">
        <v>154</v>
      </c>
      <c r="C52" s="8">
        <v>1</v>
      </c>
      <c r="D52" s="124"/>
      <c r="E52" s="124"/>
      <c r="F52" s="124"/>
    </row>
    <row r="53" spans="1:6" ht="21" customHeight="1">
      <c r="A53" s="124"/>
      <c r="B53" s="11" t="s">
        <v>155</v>
      </c>
      <c r="C53" s="8">
        <v>3</v>
      </c>
      <c r="D53" s="124"/>
      <c r="E53" s="121"/>
      <c r="F53" s="124"/>
    </row>
    <row r="54" spans="1:6" s="1" customFormat="1" ht="15.75">
      <c r="A54" s="57" t="s">
        <v>6</v>
      </c>
      <c r="B54" s="57"/>
      <c r="C54" s="57">
        <f>SUM(C44:C53)</f>
        <v>29</v>
      </c>
      <c r="D54" s="57"/>
      <c r="E54" s="57"/>
      <c r="F54" s="57"/>
    </row>
    <row r="55" spans="1:6" ht="21.75" customHeight="1">
      <c r="A55" s="120" t="s">
        <v>156</v>
      </c>
      <c r="B55" s="40" t="s">
        <v>157</v>
      </c>
      <c r="C55" s="8">
        <v>1</v>
      </c>
      <c r="D55" s="120" t="s">
        <v>14</v>
      </c>
      <c r="E55" s="61">
        <v>44817.6</v>
      </c>
      <c r="F55" s="120" t="s">
        <v>158</v>
      </c>
    </row>
    <row r="56" spans="1:6" ht="21.75" customHeight="1">
      <c r="A56" s="124"/>
      <c r="B56" s="40" t="s">
        <v>159</v>
      </c>
      <c r="C56" s="8">
        <v>6</v>
      </c>
      <c r="D56" s="124"/>
      <c r="E56" s="61">
        <v>39417.6</v>
      </c>
      <c r="F56" s="124"/>
    </row>
    <row r="57" spans="1:6" ht="21.75" customHeight="1">
      <c r="A57" s="124"/>
      <c r="B57" s="40" t="s">
        <v>160</v>
      </c>
      <c r="C57" s="8">
        <v>6</v>
      </c>
      <c r="D57" s="124"/>
      <c r="E57" s="61">
        <v>33093</v>
      </c>
      <c r="F57" s="124"/>
    </row>
    <row r="58" spans="1:6" ht="21.75" customHeight="1">
      <c r="A58" s="124"/>
      <c r="B58" s="40" t="s">
        <v>161</v>
      </c>
      <c r="C58" s="8">
        <v>2</v>
      </c>
      <c r="D58" s="124"/>
      <c r="E58" s="61">
        <v>34488</v>
      </c>
      <c r="F58" s="124"/>
    </row>
    <row r="59" spans="1:6" s="1" customFormat="1" ht="21.75" customHeight="1">
      <c r="A59" s="124"/>
      <c r="B59" s="40" t="s">
        <v>162</v>
      </c>
      <c r="C59" s="8">
        <v>1</v>
      </c>
      <c r="D59" s="124"/>
      <c r="E59" s="61">
        <v>37278</v>
      </c>
      <c r="F59" s="124"/>
    </row>
    <row r="60" spans="1:6" ht="21.75" customHeight="1">
      <c r="A60" s="124"/>
      <c r="B60" s="40" t="s">
        <v>82</v>
      </c>
      <c r="C60" s="8">
        <v>1</v>
      </c>
      <c r="D60" s="124"/>
      <c r="E60" s="61">
        <v>37278</v>
      </c>
      <c r="F60" s="124"/>
    </row>
    <row r="61" spans="1:6" ht="21.75" customHeight="1">
      <c r="A61" s="124"/>
      <c r="B61" s="40" t="s">
        <v>91</v>
      </c>
      <c r="C61" s="8">
        <v>1</v>
      </c>
      <c r="D61" s="124"/>
      <c r="E61" s="61">
        <v>38565</v>
      </c>
      <c r="F61" s="124"/>
    </row>
    <row r="62" spans="1:6" ht="21.75" customHeight="1">
      <c r="A62" s="124"/>
      <c r="B62" s="40" t="s">
        <v>442</v>
      </c>
      <c r="C62" s="8">
        <v>1</v>
      </c>
      <c r="D62" s="124"/>
      <c r="E62" s="61">
        <v>37278</v>
      </c>
      <c r="F62" s="124"/>
    </row>
    <row r="63" spans="1:6" ht="21.75" customHeight="1">
      <c r="A63" s="124"/>
      <c r="B63" s="40" t="s">
        <v>163</v>
      </c>
      <c r="C63" s="8">
        <v>2</v>
      </c>
      <c r="D63" s="124"/>
      <c r="E63" s="61">
        <v>30303</v>
      </c>
      <c r="F63" s="124"/>
    </row>
    <row r="64" spans="1:6" s="1" customFormat="1" ht="15.75">
      <c r="A64" s="57" t="s">
        <v>6</v>
      </c>
      <c r="B64" s="57"/>
      <c r="C64" s="57">
        <f>SUM(C55:C63)</f>
        <v>21</v>
      </c>
      <c r="D64" s="57"/>
      <c r="E64" s="57"/>
      <c r="F64" s="57"/>
    </row>
    <row r="65" spans="1:6" ht="21" customHeight="1">
      <c r="A65" s="120" t="s">
        <v>164</v>
      </c>
      <c r="B65" s="64" t="s">
        <v>443</v>
      </c>
      <c r="C65" s="12">
        <v>1</v>
      </c>
      <c r="D65" s="120" t="s">
        <v>14</v>
      </c>
      <c r="E65" s="120" t="s">
        <v>450</v>
      </c>
      <c r="F65" s="120" t="s">
        <v>449</v>
      </c>
    </row>
    <row r="66" spans="1:6" ht="21" customHeight="1">
      <c r="A66" s="124"/>
      <c r="B66" s="40" t="s">
        <v>155</v>
      </c>
      <c r="C66" s="28">
        <v>3</v>
      </c>
      <c r="D66" s="129"/>
      <c r="E66" s="124"/>
      <c r="F66" s="124"/>
    </row>
    <row r="67" spans="1:6" ht="21" customHeight="1">
      <c r="A67" s="124"/>
      <c r="B67" s="40" t="s">
        <v>138</v>
      </c>
      <c r="C67" s="8">
        <v>7</v>
      </c>
      <c r="D67" s="129"/>
      <c r="E67" s="124"/>
      <c r="F67" s="124"/>
    </row>
    <row r="68" spans="1:6" ht="21" customHeight="1">
      <c r="A68" s="124"/>
      <c r="B68" s="40" t="s">
        <v>444</v>
      </c>
      <c r="C68" s="8">
        <v>2</v>
      </c>
      <c r="D68" s="129"/>
      <c r="E68" s="124"/>
      <c r="F68" s="124"/>
    </row>
    <row r="69" spans="1:6" ht="21" customHeight="1">
      <c r="A69" s="124"/>
      <c r="B69" s="40" t="s">
        <v>168</v>
      </c>
      <c r="C69" s="8">
        <v>3</v>
      </c>
      <c r="D69" s="129"/>
      <c r="E69" s="124"/>
      <c r="F69" s="124"/>
    </row>
    <row r="70" spans="1:6" s="1" customFormat="1" ht="21" customHeight="1">
      <c r="A70" s="124"/>
      <c r="B70" s="40" t="s">
        <v>30</v>
      </c>
      <c r="C70" s="8">
        <v>2</v>
      </c>
      <c r="D70" s="129"/>
      <c r="E70" s="124"/>
      <c r="F70" s="124"/>
    </row>
    <row r="71" spans="1:6" ht="21" customHeight="1">
      <c r="A71" s="124"/>
      <c r="B71" s="68" t="s">
        <v>169</v>
      </c>
      <c r="C71" s="8">
        <v>1</v>
      </c>
      <c r="D71" s="129"/>
      <c r="E71" s="124"/>
      <c r="F71" s="124"/>
    </row>
    <row r="72" spans="1:6" ht="21" customHeight="1">
      <c r="A72" s="124"/>
      <c r="B72" s="40" t="s">
        <v>123</v>
      </c>
      <c r="C72" s="8">
        <v>2</v>
      </c>
      <c r="D72" s="129"/>
      <c r="E72" s="124"/>
      <c r="F72" s="124"/>
    </row>
    <row r="73" spans="1:6" ht="21" customHeight="1">
      <c r="A73" s="124"/>
      <c r="B73" s="40" t="s">
        <v>170</v>
      </c>
      <c r="C73" s="8">
        <v>1</v>
      </c>
      <c r="D73" s="129"/>
      <c r="E73" s="124"/>
      <c r="F73" s="124"/>
    </row>
    <row r="74" spans="1:6" ht="21" customHeight="1">
      <c r="A74" s="124"/>
      <c r="B74" s="40" t="s">
        <v>171</v>
      </c>
      <c r="C74" s="8">
        <v>1</v>
      </c>
      <c r="D74" s="129"/>
      <c r="E74" s="124"/>
      <c r="F74" s="124"/>
    </row>
    <row r="75" spans="1:6" ht="21" customHeight="1">
      <c r="A75" s="124"/>
      <c r="B75" s="40" t="s">
        <v>172</v>
      </c>
      <c r="C75" s="8">
        <v>1</v>
      </c>
      <c r="D75" s="129"/>
      <c r="E75" s="124"/>
      <c r="F75" s="124"/>
    </row>
    <row r="76" spans="1:6" ht="21" customHeight="1">
      <c r="A76" s="124"/>
      <c r="B76" s="40" t="s">
        <v>445</v>
      </c>
      <c r="C76" s="8">
        <v>3</v>
      </c>
      <c r="D76" s="129"/>
      <c r="E76" s="124"/>
      <c r="F76" s="124"/>
    </row>
    <row r="77" spans="1:6" ht="21" customHeight="1">
      <c r="A77" s="124"/>
      <c r="B77" s="40" t="s">
        <v>446</v>
      </c>
      <c r="C77" s="8">
        <v>2</v>
      </c>
      <c r="D77" s="129"/>
      <c r="E77" s="124"/>
      <c r="F77" s="124"/>
    </row>
    <row r="78" spans="1:6" ht="21" customHeight="1">
      <c r="A78" s="124"/>
      <c r="B78" s="40" t="s">
        <v>279</v>
      </c>
      <c r="C78" s="8">
        <v>1</v>
      </c>
      <c r="D78" s="129"/>
      <c r="E78" s="124"/>
      <c r="F78" s="124"/>
    </row>
    <row r="79" spans="1:6" ht="21" customHeight="1">
      <c r="A79" s="124"/>
      <c r="B79" s="40" t="s">
        <v>268</v>
      </c>
      <c r="C79" s="8">
        <v>1</v>
      </c>
      <c r="D79" s="129"/>
      <c r="E79" s="124"/>
      <c r="F79" s="124"/>
    </row>
    <row r="80" spans="1:6" ht="21" customHeight="1">
      <c r="A80" s="124"/>
      <c r="B80" s="40" t="s">
        <v>447</v>
      </c>
      <c r="C80" s="8">
        <v>1</v>
      </c>
      <c r="D80" s="129"/>
      <c r="E80" s="124"/>
      <c r="F80" s="124"/>
    </row>
    <row r="81" spans="1:6" ht="21" customHeight="1">
      <c r="A81" s="124"/>
      <c r="B81" s="40" t="s">
        <v>267</v>
      </c>
      <c r="C81" s="8">
        <v>1</v>
      </c>
      <c r="D81" s="129"/>
      <c r="E81" s="124"/>
      <c r="F81" s="124"/>
    </row>
    <row r="82" spans="1:6" ht="21" customHeight="1">
      <c r="A82" s="121"/>
      <c r="B82" s="40" t="s">
        <v>448</v>
      </c>
      <c r="C82" s="8">
        <v>1</v>
      </c>
      <c r="D82" s="156"/>
      <c r="E82" s="121"/>
      <c r="F82" s="121"/>
    </row>
    <row r="83" spans="1:6" s="1" customFormat="1" ht="15.75">
      <c r="A83" s="57" t="s">
        <v>6</v>
      </c>
      <c r="B83" s="57"/>
      <c r="C83" s="57">
        <v>34</v>
      </c>
      <c r="D83" s="57"/>
      <c r="E83" s="57"/>
      <c r="F83" s="57"/>
    </row>
    <row r="84" spans="1:6" s="1" customFormat="1" ht="28.5" customHeight="1">
      <c r="A84" s="120" t="s">
        <v>453</v>
      </c>
      <c r="B84" s="62" t="s">
        <v>451</v>
      </c>
      <c r="C84" s="8">
        <v>1</v>
      </c>
      <c r="D84" s="120" t="s">
        <v>10</v>
      </c>
      <c r="E84" s="61">
        <v>38274</v>
      </c>
      <c r="F84" s="120" t="s">
        <v>454</v>
      </c>
    </row>
    <row r="85" spans="1:6" s="1" customFormat="1" ht="22.5" customHeight="1">
      <c r="A85" s="124"/>
      <c r="B85" s="11" t="s">
        <v>174</v>
      </c>
      <c r="C85" s="8">
        <v>1</v>
      </c>
      <c r="D85" s="124"/>
      <c r="E85" s="61">
        <v>33432</v>
      </c>
      <c r="F85" s="124"/>
    </row>
    <row r="86" spans="1:6" ht="22.5" customHeight="1">
      <c r="A86" s="124"/>
      <c r="B86" s="11" t="s">
        <v>175</v>
      </c>
      <c r="C86" s="8">
        <v>4</v>
      </c>
      <c r="D86" s="124"/>
      <c r="E86" s="61">
        <v>38517</v>
      </c>
      <c r="F86" s="124"/>
    </row>
    <row r="87" spans="1:6" ht="22.5" customHeight="1">
      <c r="A87" s="124"/>
      <c r="B87" s="11" t="s">
        <v>176</v>
      </c>
      <c r="C87" s="8">
        <v>2</v>
      </c>
      <c r="D87" s="124"/>
      <c r="E87" s="61">
        <v>46763</v>
      </c>
      <c r="F87" s="124"/>
    </row>
    <row r="88" spans="1:6" ht="22.5" customHeight="1">
      <c r="A88" s="124"/>
      <c r="B88" s="11" t="s">
        <v>452</v>
      </c>
      <c r="C88" s="8">
        <v>1</v>
      </c>
      <c r="D88" s="124"/>
      <c r="E88" s="61">
        <v>32835</v>
      </c>
      <c r="F88" s="124"/>
    </row>
    <row r="89" spans="1:6" ht="22.5" customHeight="1">
      <c r="A89" s="124"/>
      <c r="B89" s="22" t="s">
        <v>177</v>
      </c>
      <c r="C89" s="8">
        <v>1</v>
      </c>
      <c r="D89" s="124"/>
      <c r="E89" s="61">
        <v>47908</v>
      </c>
      <c r="F89" s="124"/>
    </row>
    <row r="90" spans="1:6" s="1" customFormat="1" ht="15.75">
      <c r="A90" s="57" t="s">
        <v>6</v>
      </c>
      <c r="B90" s="57"/>
      <c r="C90" s="57">
        <f>SUM(C84:C89)</f>
        <v>10</v>
      </c>
      <c r="D90" s="57"/>
      <c r="E90" s="57"/>
      <c r="F90" s="57"/>
    </row>
    <row r="91" spans="1:6" ht="47.25">
      <c r="A91" s="14" t="s">
        <v>419</v>
      </c>
      <c r="B91" s="11" t="s">
        <v>179</v>
      </c>
      <c r="C91" s="8" t="s">
        <v>179</v>
      </c>
      <c r="D91" s="14" t="s">
        <v>180</v>
      </c>
      <c r="E91" s="14" t="s">
        <v>179</v>
      </c>
      <c r="F91" s="13"/>
    </row>
    <row r="92" spans="1:6" s="1" customFormat="1" ht="15.75">
      <c r="A92" s="57" t="s">
        <v>6</v>
      </c>
      <c r="B92" s="57"/>
      <c r="C92" s="57">
        <f>SUM(C91:C91)</f>
        <v>0</v>
      </c>
      <c r="D92" s="57"/>
      <c r="E92" s="57"/>
      <c r="F92" s="73"/>
    </row>
    <row r="93" spans="1:6" ht="63">
      <c r="A93" s="14" t="s">
        <v>178</v>
      </c>
      <c r="B93" s="11" t="s">
        <v>179</v>
      </c>
      <c r="C93" s="8" t="s">
        <v>179</v>
      </c>
      <c r="D93" s="14" t="s">
        <v>180</v>
      </c>
      <c r="E93" s="14" t="s">
        <v>179</v>
      </c>
      <c r="F93" s="14" t="s">
        <v>181</v>
      </c>
    </row>
    <row r="94" spans="1:6" s="1" customFormat="1" ht="15.75">
      <c r="A94" s="57" t="s">
        <v>6</v>
      </c>
      <c r="B94" s="57"/>
      <c r="C94" s="57">
        <f>SUM(C93:C93)</f>
        <v>0</v>
      </c>
      <c r="D94" s="57"/>
      <c r="E94" s="57"/>
      <c r="F94" s="57"/>
    </row>
    <row r="95" spans="1:6" s="1" customFormat="1" ht="47.25">
      <c r="A95" s="14" t="s">
        <v>182</v>
      </c>
      <c r="B95" s="11" t="s">
        <v>183</v>
      </c>
      <c r="C95" s="8">
        <v>3</v>
      </c>
      <c r="D95" s="14" t="s">
        <v>36</v>
      </c>
      <c r="E95" s="14" t="s">
        <v>184</v>
      </c>
      <c r="F95" s="14" t="s">
        <v>185</v>
      </c>
    </row>
    <row r="96" spans="1:6" s="1" customFormat="1" ht="19.5" customHeight="1">
      <c r="A96" s="57" t="s">
        <v>6</v>
      </c>
      <c r="B96" s="57"/>
      <c r="C96" s="57">
        <f>SUM(C95:C95)</f>
        <v>3</v>
      </c>
      <c r="D96" s="57"/>
      <c r="E96" s="57"/>
      <c r="F96" s="57"/>
    </row>
    <row r="97" spans="1:6" ht="38.25" customHeight="1">
      <c r="A97" s="120" t="s">
        <v>186</v>
      </c>
      <c r="B97" s="11" t="s">
        <v>187</v>
      </c>
      <c r="C97" s="8">
        <v>4</v>
      </c>
      <c r="D97" s="120" t="s">
        <v>10</v>
      </c>
      <c r="E97" s="38" t="s">
        <v>188</v>
      </c>
      <c r="F97" s="120" t="s">
        <v>189</v>
      </c>
    </row>
    <row r="98" spans="1:6" ht="38.25" customHeight="1">
      <c r="A98" s="124"/>
      <c r="B98" s="11" t="s">
        <v>190</v>
      </c>
      <c r="C98" s="8">
        <v>3</v>
      </c>
      <c r="D98" s="124"/>
      <c r="E98" s="38" t="s">
        <v>188</v>
      </c>
      <c r="F98" s="124"/>
    </row>
    <row r="99" spans="1:6" ht="38.25" customHeight="1">
      <c r="A99" s="124"/>
      <c r="B99" s="11" t="s">
        <v>191</v>
      </c>
      <c r="C99" s="8">
        <v>1</v>
      </c>
      <c r="D99" s="124"/>
      <c r="E99" s="38" t="s">
        <v>192</v>
      </c>
      <c r="F99" s="124"/>
    </row>
    <row r="100" spans="1:6" ht="38.25" customHeight="1">
      <c r="A100" s="124"/>
      <c r="B100" s="11" t="s">
        <v>193</v>
      </c>
      <c r="C100" s="8">
        <v>32</v>
      </c>
      <c r="D100" s="124"/>
      <c r="E100" s="38" t="s">
        <v>188</v>
      </c>
      <c r="F100" s="124"/>
    </row>
    <row r="101" spans="1:6" s="1" customFormat="1" ht="15.75">
      <c r="A101" s="57" t="s">
        <v>6</v>
      </c>
      <c r="B101" s="57"/>
      <c r="C101" s="57">
        <f>SUM(C97:C100)</f>
        <v>40</v>
      </c>
      <c r="D101" s="57"/>
      <c r="E101" s="57"/>
      <c r="F101" s="57"/>
    </row>
    <row r="102" spans="1:6" ht="15.75">
      <c r="A102" s="8" t="s">
        <v>407</v>
      </c>
      <c r="B102" s="8"/>
      <c r="C102" s="8">
        <f>C21+C30+C34+C43+C54+C64+C83+C90+C94+C96+C101</f>
        <v>203</v>
      </c>
      <c r="D102" s="8"/>
      <c r="E102" s="8"/>
      <c r="F102" s="8"/>
    </row>
    <row r="103" spans="1:6" ht="18">
      <c r="A103" s="83"/>
      <c r="B103" s="29"/>
      <c r="C103" s="30"/>
      <c r="D103" s="31"/>
      <c r="E103" s="30"/>
      <c r="F103" s="32"/>
    </row>
    <row r="104" spans="1:6" s="1" customFormat="1" ht="15.75">
      <c r="A104" s="157" t="s">
        <v>4</v>
      </c>
      <c r="B104" s="157"/>
      <c r="C104" s="157"/>
      <c r="D104" s="157"/>
      <c r="E104" s="157"/>
      <c r="F104" s="157"/>
    </row>
    <row r="105" spans="1:6" ht="52.5" customHeight="1">
      <c r="A105" s="66" t="s">
        <v>9</v>
      </c>
      <c r="B105" s="47" t="s">
        <v>0</v>
      </c>
      <c r="C105" s="48" t="s">
        <v>1</v>
      </c>
      <c r="D105" s="48" t="s">
        <v>3</v>
      </c>
      <c r="E105" s="49" t="s">
        <v>7</v>
      </c>
      <c r="F105" s="49" t="s">
        <v>11</v>
      </c>
    </row>
    <row r="106" spans="1:6" ht="47.25">
      <c r="A106" s="14" t="s">
        <v>424</v>
      </c>
      <c r="B106" s="8" t="s">
        <v>426</v>
      </c>
      <c r="C106" s="8">
        <v>1</v>
      </c>
      <c r="D106" s="14" t="s">
        <v>10</v>
      </c>
      <c r="E106" s="14"/>
      <c r="F106" s="14" t="s">
        <v>425</v>
      </c>
    </row>
    <row r="107" spans="1:6" s="1" customFormat="1" ht="15.75">
      <c r="A107" s="59" t="s">
        <v>2</v>
      </c>
      <c r="B107" s="57"/>
      <c r="C107" s="69">
        <f>SUM(C106:C106)</f>
        <v>1</v>
      </c>
      <c r="D107" s="57"/>
      <c r="E107" s="69"/>
      <c r="F107" s="59"/>
    </row>
    <row r="108" spans="1:6" s="1" customFormat="1" ht="27" customHeight="1">
      <c r="A108" s="120" t="s">
        <v>127</v>
      </c>
      <c r="B108" s="11" t="s">
        <v>194</v>
      </c>
      <c r="C108" s="8">
        <v>2</v>
      </c>
      <c r="D108" s="120" t="s">
        <v>128</v>
      </c>
      <c r="E108" s="120" t="s">
        <v>463</v>
      </c>
      <c r="F108" s="141" t="s">
        <v>464</v>
      </c>
    </row>
    <row r="109" spans="1:6" ht="31.5">
      <c r="A109" s="124"/>
      <c r="B109" s="11" t="s">
        <v>195</v>
      </c>
      <c r="C109" s="8">
        <v>8</v>
      </c>
      <c r="D109" s="124"/>
      <c r="E109" s="128"/>
      <c r="F109" s="142"/>
    </row>
    <row r="110" spans="1:6" ht="24.75" customHeight="1">
      <c r="A110" s="124"/>
      <c r="B110" s="11" t="s">
        <v>196</v>
      </c>
      <c r="C110" s="8">
        <v>2</v>
      </c>
      <c r="D110" s="124"/>
      <c r="E110" s="128"/>
      <c r="F110" s="142"/>
    </row>
    <row r="111" spans="1:6" ht="31.5">
      <c r="A111" s="124"/>
      <c r="B111" s="11" t="s">
        <v>197</v>
      </c>
      <c r="C111" s="8">
        <v>3</v>
      </c>
      <c r="D111" s="124"/>
      <c r="E111" s="128"/>
      <c r="F111" s="142"/>
    </row>
    <row r="112" spans="1:6" ht="21.75" customHeight="1">
      <c r="A112" s="124"/>
      <c r="B112" s="11" t="s">
        <v>458</v>
      </c>
      <c r="C112" s="8">
        <v>3</v>
      </c>
      <c r="D112" s="124"/>
      <c r="E112" s="128"/>
      <c r="F112" s="142"/>
    </row>
    <row r="113" spans="1:6" ht="27" customHeight="1">
      <c r="A113" s="124"/>
      <c r="B113" s="62" t="s">
        <v>460</v>
      </c>
      <c r="C113" s="8">
        <v>1</v>
      </c>
      <c r="D113" s="124"/>
      <c r="E113" s="128"/>
      <c r="F113" s="142"/>
    </row>
    <row r="114" spans="1:6" ht="31.5">
      <c r="A114" s="124"/>
      <c r="B114" s="11" t="s">
        <v>459</v>
      </c>
      <c r="C114" s="8">
        <v>3</v>
      </c>
      <c r="D114" s="124"/>
      <c r="E114" s="128"/>
      <c r="F114" s="142"/>
    </row>
    <row r="115" spans="1:6" ht="30" customHeight="1">
      <c r="A115" s="124"/>
      <c r="B115" s="11" t="s">
        <v>461</v>
      </c>
      <c r="C115" s="8">
        <v>3</v>
      </c>
      <c r="D115" s="124"/>
      <c r="E115" s="128"/>
      <c r="F115" s="142"/>
    </row>
    <row r="116" spans="1:6" ht="23.25" customHeight="1">
      <c r="A116" s="124"/>
      <c r="B116" s="11" t="s">
        <v>462</v>
      </c>
      <c r="C116" s="9">
        <v>2</v>
      </c>
      <c r="D116" s="121"/>
      <c r="E116" s="148"/>
      <c r="F116" s="142"/>
    </row>
    <row r="117" spans="1:6" s="1" customFormat="1" ht="15.75">
      <c r="A117" s="59" t="s">
        <v>2</v>
      </c>
      <c r="B117" s="57"/>
      <c r="C117" s="69">
        <f>SUM(C108:C116)</f>
        <v>27</v>
      </c>
      <c r="D117" s="57"/>
      <c r="E117" s="69"/>
      <c r="F117" s="59"/>
    </row>
    <row r="118" spans="1:6" ht="31.5">
      <c r="A118" s="120" t="s">
        <v>130</v>
      </c>
      <c r="B118" s="11" t="s">
        <v>198</v>
      </c>
      <c r="C118" s="8">
        <v>1</v>
      </c>
      <c r="D118" s="120" t="s">
        <v>36</v>
      </c>
      <c r="E118" s="11" t="s">
        <v>199</v>
      </c>
      <c r="F118" s="141" t="s">
        <v>133</v>
      </c>
    </row>
    <row r="119" spans="1:6" ht="27" customHeight="1">
      <c r="A119" s="124"/>
      <c r="B119" s="11" t="s">
        <v>200</v>
      </c>
      <c r="C119" s="8">
        <v>4</v>
      </c>
      <c r="D119" s="124"/>
      <c r="E119" s="11" t="s">
        <v>201</v>
      </c>
      <c r="F119" s="142"/>
    </row>
    <row r="120" spans="1:6" ht="31.5">
      <c r="A120" s="124"/>
      <c r="B120" s="11" t="s">
        <v>465</v>
      </c>
      <c r="C120" s="8">
        <v>1</v>
      </c>
      <c r="D120" s="124"/>
      <c r="E120" s="11" t="s">
        <v>202</v>
      </c>
      <c r="F120" s="142"/>
    </row>
    <row r="121" spans="1:6" ht="15.75">
      <c r="A121" s="124"/>
      <c r="B121" s="11" t="s">
        <v>203</v>
      </c>
      <c r="C121" s="8">
        <v>1</v>
      </c>
      <c r="D121" s="124"/>
      <c r="E121" s="11" t="s">
        <v>204</v>
      </c>
      <c r="F121" s="142"/>
    </row>
    <row r="122" spans="1:6" ht="31.5">
      <c r="A122" s="124"/>
      <c r="B122" s="11" t="s">
        <v>205</v>
      </c>
      <c r="C122" s="9">
        <v>1</v>
      </c>
      <c r="D122" s="124"/>
      <c r="E122" s="11" t="s">
        <v>202</v>
      </c>
      <c r="F122" s="27"/>
    </row>
    <row r="123" spans="1:6" ht="15.75">
      <c r="A123" s="124"/>
      <c r="B123" s="11" t="s">
        <v>38</v>
      </c>
      <c r="C123" s="9">
        <v>1</v>
      </c>
      <c r="D123" s="124"/>
      <c r="E123" s="11" t="s">
        <v>201</v>
      </c>
      <c r="F123" s="27"/>
    </row>
    <row r="124" spans="1:6" s="1" customFormat="1" ht="31.5">
      <c r="A124" s="121"/>
      <c r="B124" s="11" t="s">
        <v>206</v>
      </c>
      <c r="C124" s="9">
        <v>2</v>
      </c>
      <c r="D124" s="121"/>
      <c r="E124" s="11" t="s">
        <v>202</v>
      </c>
      <c r="F124" s="27"/>
    </row>
    <row r="125" spans="1:6" s="1" customFormat="1" ht="15.75">
      <c r="A125" s="59" t="s">
        <v>2</v>
      </c>
      <c r="B125" s="59"/>
      <c r="C125" s="69">
        <f>SUM(C118:C124)</f>
        <v>11</v>
      </c>
      <c r="D125" s="57"/>
      <c r="E125" s="69"/>
      <c r="F125" s="59"/>
    </row>
    <row r="126" spans="1:6" ht="19.5" customHeight="1">
      <c r="A126" s="120" t="s">
        <v>141</v>
      </c>
      <c r="B126" s="8" t="s">
        <v>207</v>
      </c>
      <c r="C126" s="8">
        <v>3</v>
      </c>
      <c r="D126" s="120" t="s">
        <v>14</v>
      </c>
      <c r="E126" s="125">
        <v>25000</v>
      </c>
      <c r="F126" s="120" t="s">
        <v>438</v>
      </c>
    </row>
    <row r="127" spans="1:6" ht="19.5" customHeight="1">
      <c r="A127" s="124"/>
      <c r="B127" s="8" t="s">
        <v>466</v>
      </c>
      <c r="C127" s="8">
        <v>1</v>
      </c>
      <c r="D127" s="124"/>
      <c r="E127" s="128"/>
      <c r="F127" s="124"/>
    </row>
    <row r="128" spans="1:6" ht="19.5" customHeight="1">
      <c r="A128" s="124"/>
      <c r="B128" s="8" t="s">
        <v>208</v>
      </c>
      <c r="C128" s="8">
        <v>3</v>
      </c>
      <c r="D128" s="124"/>
      <c r="E128" s="128"/>
      <c r="F128" s="124"/>
    </row>
    <row r="129" spans="1:6" ht="19.5" customHeight="1">
      <c r="A129" s="124"/>
      <c r="B129" s="8" t="s">
        <v>13</v>
      </c>
      <c r="C129" s="8">
        <v>7</v>
      </c>
      <c r="D129" s="124"/>
      <c r="E129" s="128"/>
      <c r="F129" s="124"/>
    </row>
    <row r="130" spans="1:6" ht="19.5" customHeight="1">
      <c r="A130" s="124"/>
      <c r="B130" s="8" t="s">
        <v>209</v>
      </c>
      <c r="C130" s="8">
        <v>5</v>
      </c>
      <c r="D130" s="124"/>
      <c r="E130" s="128"/>
      <c r="F130" s="124"/>
    </row>
    <row r="131" spans="1:6" s="1" customFormat="1" ht="15.75">
      <c r="A131" s="59" t="s">
        <v>2</v>
      </c>
      <c r="B131" s="57"/>
      <c r="C131" s="69">
        <f>SUM(C126:C130)</f>
        <v>19</v>
      </c>
      <c r="D131" s="57"/>
      <c r="E131" s="69"/>
      <c r="F131" s="59"/>
    </row>
    <row r="132" spans="1:6" ht="18" customHeight="1">
      <c r="A132" s="120" t="s">
        <v>143</v>
      </c>
      <c r="B132" s="8" t="s">
        <v>210</v>
      </c>
      <c r="C132" s="8">
        <v>5</v>
      </c>
      <c r="D132" s="120" t="s">
        <v>10</v>
      </c>
      <c r="E132" s="33">
        <v>21630</v>
      </c>
      <c r="F132" s="141" t="s">
        <v>53</v>
      </c>
    </row>
    <row r="133" spans="1:6" s="1" customFormat="1" ht="18" customHeight="1">
      <c r="A133" s="124"/>
      <c r="B133" s="8" t="s">
        <v>211</v>
      </c>
      <c r="C133" s="8">
        <v>5</v>
      </c>
      <c r="D133" s="124"/>
      <c r="E133" s="23">
        <v>25830</v>
      </c>
      <c r="F133" s="142"/>
    </row>
    <row r="134" spans="1:6" ht="18" customHeight="1">
      <c r="A134" s="124"/>
      <c r="B134" s="8" t="s">
        <v>101</v>
      </c>
      <c r="C134" s="8">
        <v>5</v>
      </c>
      <c r="D134" s="124"/>
      <c r="E134" s="23">
        <v>21630</v>
      </c>
      <c r="F134" s="142"/>
    </row>
    <row r="135" spans="1:6" ht="18" customHeight="1">
      <c r="A135" s="124"/>
      <c r="B135" s="8" t="s">
        <v>125</v>
      </c>
      <c r="C135" s="8">
        <v>3</v>
      </c>
      <c r="D135" s="124"/>
      <c r="E135" s="23">
        <v>22614</v>
      </c>
      <c r="F135" s="142"/>
    </row>
    <row r="136" spans="1:6" ht="18" customHeight="1">
      <c r="A136" s="124"/>
      <c r="B136" s="8" t="s">
        <v>212</v>
      </c>
      <c r="C136" s="8">
        <v>5</v>
      </c>
      <c r="D136" s="124"/>
      <c r="E136" s="23">
        <v>21336</v>
      </c>
      <c r="F136" s="142"/>
    </row>
    <row r="137" spans="1:6" ht="18" customHeight="1">
      <c r="A137" s="124"/>
      <c r="B137" s="11" t="s">
        <v>87</v>
      </c>
      <c r="C137" s="8">
        <v>3</v>
      </c>
      <c r="D137" s="121"/>
      <c r="E137" s="23">
        <v>22290</v>
      </c>
      <c r="F137" s="142"/>
    </row>
    <row r="138" spans="1:6" s="1" customFormat="1" ht="15.75">
      <c r="A138" s="59" t="s">
        <v>2</v>
      </c>
      <c r="B138" s="57"/>
      <c r="C138" s="69">
        <f>SUM(C132:C137)</f>
        <v>26</v>
      </c>
      <c r="D138" s="57"/>
      <c r="E138" s="69"/>
      <c r="F138" s="59"/>
    </row>
    <row r="139" spans="1:6" s="1" customFormat="1" ht="26.25" customHeight="1">
      <c r="A139" s="120" t="s">
        <v>213</v>
      </c>
      <c r="B139" s="11" t="s">
        <v>210</v>
      </c>
      <c r="C139" s="8">
        <v>2</v>
      </c>
      <c r="D139" s="120" t="s">
        <v>148</v>
      </c>
      <c r="E139" s="120" t="s">
        <v>214</v>
      </c>
      <c r="F139" s="141" t="s">
        <v>149</v>
      </c>
    </row>
    <row r="140" spans="1:6" ht="27" customHeight="1">
      <c r="A140" s="124"/>
      <c r="B140" s="11" t="s">
        <v>215</v>
      </c>
      <c r="C140" s="8">
        <v>1</v>
      </c>
      <c r="D140" s="124"/>
      <c r="E140" s="128"/>
      <c r="F140" s="142"/>
    </row>
    <row r="141" spans="1:6" ht="31.5">
      <c r="A141" s="124"/>
      <c r="B141" s="11" t="s">
        <v>216</v>
      </c>
      <c r="C141" s="8">
        <v>5</v>
      </c>
      <c r="D141" s="124"/>
      <c r="E141" s="128"/>
      <c r="F141" s="142"/>
    </row>
    <row r="142" spans="1:6" ht="31.5">
      <c r="A142" s="124"/>
      <c r="B142" s="11" t="s">
        <v>217</v>
      </c>
      <c r="C142" s="8">
        <v>1</v>
      </c>
      <c r="D142" s="124"/>
      <c r="E142" s="128"/>
      <c r="F142" s="142"/>
    </row>
    <row r="143" spans="1:6" ht="31.5">
      <c r="A143" s="124"/>
      <c r="B143" s="11" t="s">
        <v>205</v>
      </c>
      <c r="C143" s="8">
        <v>1</v>
      </c>
      <c r="D143" s="124"/>
      <c r="E143" s="128"/>
      <c r="F143" s="142"/>
    </row>
    <row r="144" spans="1:6" ht="31.5">
      <c r="A144" s="124"/>
      <c r="B144" s="11" t="s">
        <v>221</v>
      </c>
      <c r="C144" s="8">
        <v>2</v>
      </c>
      <c r="D144" s="124"/>
      <c r="E144" s="128"/>
      <c r="F144" s="142"/>
    </row>
    <row r="145" spans="1:6" ht="31.5">
      <c r="A145" s="124"/>
      <c r="B145" s="11" t="s">
        <v>218</v>
      </c>
      <c r="C145" s="8">
        <v>5</v>
      </c>
      <c r="D145" s="124"/>
      <c r="E145" s="128"/>
      <c r="F145" s="142"/>
    </row>
    <row r="146" spans="1:6" ht="31.5">
      <c r="A146" s="121"/>
      <c r="B146" s="11" t="s">
        <v>219</v>
      </c>
      <c r="C146" s="8">
        <v>5</v>
      </c>
      <c r="D146" s="124"/>
      <c r="E146" s="128"/>
      <c r="F146" s="142"/>
    </row>
    <row r="147" spans="1:6" s="1" customFormat="1" ht="15.75">
      <c r="A147" s="59" t="s">
        <v>2</v>
      </c>
      <c r="B147" s="57"/>
      <c r="C147" s="69">
        <f>SUM(C139:C146)</f>
        <v>22</v>
      </c>
      <c r="D147" s="57"/>
      <c r="E147" s="69"/>
      <c r="F147" s="59"/>
    </row>
    <row r="148" spans="1:6" ht="31.5" customHeight="1">
      <c r="A148" s="120" t="s">
        <v>156</v>
      </c>
      <c r="B148" s="40" t="s">
        <v>211</v>
      </c>
      <c r="C148" s="8">
        <v>8</v>
      </c>
      <c r="D148" s="120" t="s">
        <v>14</v>
      </c>
      <c r="E148" s="61">
        <v>18760.8</v>
      </c>
      <c r="F148" s="141" t="s">
        <v>467</v>
      </c>
    </row>
    <row r="149" spans="1:6" ht="31.5" customHeight="1">
      <c r="A149" s="124"/>
      <c r="B149" s="40" t="s">
        <v>220</v>
      </c>
      <c r="C149" s="8">
        <v>10</v>
      </c>
      <c r="D149" s="124"/>
      <c r="E149" s="81">
        <v>16533.3</v>
      </c>
      <c r="F149" s="142"/>
    </row>
    <row r="150" spans="1:6" s="1" customFormat="1" ht="31.5">
      <c r="A150" s="124"/>
      <c r="B150" s="22" t="s">
        <v>221</v>
      </c>
      <c r="C150" s="8">
        <v>1</v>
      </c>
      <c r="D150" s="124"/>
      <c r="E150" s="81">
        <v>17470.5</v>
      </c>
      <c r="F150" s="142"/>
    </row>
    <row r="151" spans="1:6" s="1" customFormat="1" ht="31.5">
      <c r="A151" s="124"/>
      <c r="B151" s="22" t="s">
        <v>222</v>
      </c>
      <c r="C151" s="8">
        <v>6</v>
      </c>
      <c r="D151" s="124"/>
      <c r="E151" s="81">
        <v>16533.3</v>
      </c>
      <c r="F151" s="142"/>
    </row>
    <row r="152" spans="1:6" s="1" customFormat="1" ht="20.25" customHeight="1">
      <c r="A152" s="124"/>
      <c r="B152" s="40" t="s">
        <v>223</v>
      </c>
      <c r="C152" s="8">
        <v>4</v>
      </c>
      <c r="D152" s="124"/>
      <c r="E152" s="81">
        <v>18797.4</v>
      </c>
      <c r="F152" s="142"/>
    </row>
    <row r="153" spans="1:6" s="1" customFormat="1" ht="15.75">
      <c r="A153" s="59" t="s">
        <v>2</v>
      </c>
      <c r="B153" s="57"/>
      <c r="C153" s="69">
        <f>SUM(C148:C152)</f>
        <v>29</v>
      </c>
      <c r="D153" s="57"/>
      <c r="E153" s="69"/>
      <c r="F153" s="59"/>
    </row>
    <row r="154" spans="1:6" ht="31.5" customHeight="1">
      <c r="A154" s="120" t="s">
        <v>164</v>
      </c>
      <c r="B154" s="22" t="s">
        <v>224</v>
      </c>
      <c r="C154" s="8">
        <v>8</v>
      </c>
      <c r="D154" s="120" t="s">
        <v>14</v>
      </c>
      <c r="E154" s="120" t="s">
        <v>470</v>
      </c>
      <c r="F154" s="141" t="s">
        <v>166</v>
      </c>
    </row>
    <row r="155" spans="1:6" ht="31.5" customHeight="1">
      <c r="A155" s="124"/>
      <c r="B155" s="22" t="s">
        <v>225</v>
      </c>
      <c r="C155" s="8">
        <v>8</v>
      </c>
      <c r="D155" s="124"/>
      <c r="E155" s="158"/>
      <c r="F155" s="142"/>
    </row>
    <row r="156" spans="1:6" ht="31.5" customHeight="1">
      <c r="A156" s="124"/>
      <c r="B156" s="22" t="s">
        <v>101</v>
      </c>
      <c r="C156" s="8">
        <v>3</v>
      </c>
      <c r="D156" s="124"/>
      <c r="E156" s="158"/>
      <c r="F156" s="142"/>
    </row>
    <row r="157" spans="1:6" ht="31.5" customHeight="1">
      <c r="A157" s="124"/>
      <c r="B157" s="11" t="s">
        <v>226</v>
      </c>
      <c r="C157" s="8">
        <v>5</v>
      </c>
      <c r="D157" s="124"/>
      <c r="E157" s="158"/>
      <c r="F157" s="142"/>
    </row>
    <row r="158" spans="1:6" s="1" customFormat="1" ht="31.5" customHeight="1">
      <c r="A158" s="124"/>
      <c r="B158" s="11" t="s">
        <v>227</v>
      </c>
      <c r="C158" s="8">
        <v>5</v>
      </c>
      <c r="D158" s="124"/>
      <c r="E158" s="158"/>
      <c r="F158" s="142"/>
    </row>
    <row r="159" spans="1:6" s="1" customFormat="1" ht="31.5" customHeight="1">
      <c r="A159" s="124"/>
      <c r="B159" s="11" t="s">
        <v>468</v>
      </c>
      <c r="C159" s="8">
        <v>1</v>
      </c>
      <c r="D159" s="124"/>
      <c r="E159" s="158"/>
      <c r="F159" s="142"/>
    </row>
    <row r="160" spans="1:6" ht="31.5" customHeight="1">
      <c r="A160" s="124"/>
      <c r="B160" s="11" t="s">
        <v>228</v>
      </c>
      <c r="C160" s="8">
        <v>2</v>
      </c>
      <c r="D160" s="124"/>
      <c r="E160" s="158"/>
      <c r="F160" s="142"/>
    </row>
    <row r="161" spans="1:6" ht="31.5" customHeight="1">
      <c r="A161" s="124"/>
      <c r="B161" s="11" t="s">
        <v>469</v>
      </c>
      <c r="C161" s="8">
        <v>1</v>
      </c>
      <c r="D161" s="124"/>
      <c r="E161" s="158"/>
      <c r="F161" s="142"/>
    </row>
    <row r="162" spans="1:6" ht="31.5" customHeight="1">
      <c r="A162" s="124"/>
      <c r="B162" s="11" t="s">
        <v>196</v>
      </c>
      <c r="C162" s="8">
        <v>1</v>
      </c>
      <c r="D162" s="124"/>
      <c r="E162" s="158"/>
      <c r="F162" s="142"/>
    </row>
    <row r="163" spans="1:6" ht="31.5" customHeight="1">
      <c r="A163" s="124"/>
      <c r="B163" s="11" t="s">
        <v>229</v>
      </c>
      <c r="C163" s="8">
        <v>7</v>
      </c>
      <c r="D163" s="121"/>
      <c r="E163" s="147"/>
      <c r="F163" s="142"/>
    </row>
    <row r="164" spans="1:6" s="1" customFormat="1" ht="15.75">
      <c r="A164" s="59" t="s">
        <v>2</v>
      </c>
      <c r="B164" s="57"/>
      <c r="C164" s="57">
        <f>SUM(C154:C163)</f>
        <v>41</v>
      </c>
      <c r="D164" s="57"/>
      <c r="E164" s="69"/>
      <c r="F164" s="59"/>
    </row>
    <row r="165" spans="1:6" ht="35.25" customHeight="1">
      <c r="A165" s="120" t="s">
        <v>453</v>
      </c>
      <c r="B165" s="11" t="s">
        <v>455</v>
      </c>
      <c r="C165" s="8">
        <v>6</v>
      </c>
      <c r="D165" s="120" t="s">
        <v>10</v>
      </c>
      <c r="E165" s="61">
        <v>22496.16</v>
      </c>
      <c r="F165" s="159" t="s">
        <v>454</v>
      </c>
    </row>
    <row r="166" spans="1:6" s="1" customFormat="1" ht="35.25" customHeight="1">
      <c r="A166" s="121"/>
      <c r="B166" s="11" t="s">
        <v>215</v>
      </c>
      <c r="C166" s="8">
        <v>2</v>
      </c>
      <c r="D166" s="124"/>
      <c r="E166" s="61">
        <v>23957.4</v>
      </c>
      <c r="F166" s="160"/>
    </row>
    <row r="167" spans="1:6" s="1" customFormat="1" ht="21" customHeight="1">
      <c r="A167" s="59" t="s">
        <v>2</v>
      </c>
      <c r="B167" s="57"/>
      <c r="C167" s="69">
        <f>SUM(C165:C166)</f>
        <v>8</v>
      </c>
      <c r="D167" s="57"/>
      <c r="E167" s="69"/>
      <c r="F167" s="59"/>
    </row>
    <row r="168" spans="1:6" ht="47.25">
      <c r="A168" s="14" t="s">
        <v>419</v>
      </c>
      <c r="B168" s="11"/>
      <c r="C168" s="8">
        <v>0</v>
      </c>
      <c r="D168" s="14" t="s">
        <v>14</v>
      </c>
      <c r="E168" s="35"/>
      <c r="F168" s="14"/>
    </row>
    <row r="169" spans="1:6" s="1" customFormat="1" ht="15.75">
      <c r="A169" s="59" t="s">
        <v>2</v>
      </c>
      <c r="B169" s="57"/>
      <c r="C169" s="69">
        <f>0</f>
        <v>0</v>
      </c>
      <c r="D169" s="57"/>
      <c r="E169" s="80"/>
      <c r="F169" s="79"/>
    </row>
    <row r="170" spans="1:6" ht="63">
      <c r="A170" s="14" t="s">
        <v>178</v>
      </c>
      <c r="B170" s="11" t="s">
        <v>13</v>
      </c>
      <c r="C170" s="8">
        <v>2</v>
      </c>
      <c r="D170" s="14" t="s">
        <v>14</v>
      </c>
      <c r="E170" s="14">
        <v>24632</v>
      </c>
      <c r="F170" s="14" t="s">
        <v>181</v>
      </c>
    </row>
    <row r="171" spans="1:6" s="1" customFormat="1" ht="15.75">
      <c r="A171" s="59" t="s">
        <v>2</v>
      </c>
      <c r="B171" s="57"/>
      <c r="C171" s="69">
        <v>2</v>
      </c>
      <c r="D171" s="57"/>
      <c r="E171" s="69"/>
      <c r="F171" s="59"/>
    </row>
    <row r="172" spans="1:6" ht="25.5" customHeight="1">
      <c r="A172" s="120" t="s">
        <v>182</v>
      </c>
      <c r="B172" s="8" t="s">
        <v>13</v>
      </c>
      <c r="C172" s="8">
        <v>3</v>
      </c>
      <c r="D172" s="120" t="s">
        <v>36</v>
      </c>
      <c r="E172" s="120" t="s">
        <v>471</v>
      </c>
      <c r="F172" s="120" t="s">
        <v>185</v>
      </c>
    </row>
    <row r="173" spans="1:6" ht="25.5" customHeight="1">
      <c r="A173" s="124"/>
      <c r="B173" s="8" t="s">
        <v>109</v>
      </c>
      <c r="C173" s="8">
        <v>1</v>
      </c>
      <c r="D173" s="124"/>
      <c r="E173" s="128"/>
      <c r="F173" s="124"/>
    </row>
    <row r="174" spans="1:6" s="1" customFormat="1" ht="15.75">
      <c r="A174" s="59" t="s">
        <v>2</v>
      </c>
      <c r="B174" s="57"/>
      <c r="C174" s="69">
        <f>SUM(C172:C173)</f>
        <v>4</v>
      </c>
      <c r="D174" s="57"/>
      <c r="E174" s="69"/>
      <c r="F174" s="59"/>
    </row>
    <row r="175" spans="1:6" ht="47.25">
      <c r="A175" s="120" t="s">
        <v>186</v>
      </c>
      <c r="B175" s="11" t="s">
        <v>230</v>
      </c>
      <c r="C175" s="8">
        <v>4</v>
      </c>
      <c r="D175" s="120" t="s">
        <v>10</v>
      </c>
      <c r="E175" s="11" t="s">
        <v>231</v>
      </c>
      <c r="F175" s="120" t="s">
        <v>189</v>
      </c>
    </row>
    <row r="176" spans="1:6" ht="47.25">
      <c r="A176" s="124"/>
      <c r="B176" s="11" t="s">
        <v>69</v>
      </c>
      <c r="C176" s="8">
        <v>1</v>
      </c>
      <c r="D176" s="124"/>
      <c r="E176" s="11" t="s">
        <v>231</v>
      </c>
      <c r="F176" s="124"/>
    </row>
    <row r="177" spans="1:6" ht="47.25">
      <c r="A177" s="124"/>
      <c r="B177" s="8" t="s">
        <v>13</v>
      </c>
      <c r="C177" s="8">
        <v>12</v>
      </c>
      <c r="D177" s="124"/>
      <c r="E177" s="11" t="s">
        <v>231</v>
      </c>
      <c r="F177" s="124"/>
    </row>
    <row r="178" spans="1:6" ht="47.25">
      <c r="A178" s="124"/>
      <c r="B178" s="11" t="s">
        <v>232</v>
      </c>
      <c r="C178" s="8">
        <v>142</v>
      </c>
      <c r="D178" s="124"/>
      <c r="E178" s="11" t="s">
        <v>231</v>
      </c>
      <c r="F178" s="124"/>
    </row>
    <row r="179" spans="1:6" s="1" customFormat="1" ht="15.75">
      <c r="A179" s="59" t="s">
        <v>2</v>
      </c>
      <c r="B179" s="57"/>
      <c r="C179" s="69">
        <f>SUM(C175:C178)</f>
        <v>159</v>
      </c>
      <c r="D179" s="57"/>
      <c r="E179" s="69"/>
      <c r="F179" s="59"/>
    </row>
    <row r="180" spans="1:6" s="74" customFormat="1" ht="12.75">
      <c r="A180" s="72" t="s">
        <v>418</v>
      </c>
      <c r="B180" s="78"/>
      <c r="C180" s="77">
        <f>C117+C125+C131+C138+C147+C153+C164+C167+C171+C174+C179+C107</f>
        <v>349</v>
      </c>
      <c r="D180" s="76"/>
      <c r="E180" s="77"/>
      <c r="F180" s="75"/>
    </row>
    <row r="181" spans="4:5" ht="12.75">
      <c r="D181" s="56"/>
      <c r="E181" s="5"/>
    </row>
  </sheetData>
  <sheetProtection/>
  <mergeCells count="70">
    <mergeCell ref="A172:A173"/>
    <mergeCell ref="D172:D173"/>
    <mergeCell ref="E172:E173"/>
    <mergeCell ref="F172:F173"/>
    <mergeCell ref="A175:A178"/>
    <mergeCell ref="D175:D178"/>
    <mergeCell ref="F175:F178"/>
    <mergeCell ref="A154:A163"/>
    <mergeCell ref="D154:D163"/>
    <mergeCell ref="E154:E163"/>
    <mergeCell ref="F154:F163"/>
    <mergeCell ref="A165:A166"/>
    <mergeCell ref="D165:D166"/>
    <mergeCell ref="F165:F166"/>
    <mergeCell ref="A139:A146"/>
    <mergeCell ref="D139:D146"/>
    <mergeCell ref="E139:E146"/>
    <mergeCell ref="F139:F146"/>
    <mergeCell ref="A148:A152"/>
    <mergeCell ref="D148:D152"/>
    <mergeCell ref="F148:F152"/>
    <mergeCell ref="A126:A130"/>
    <mergeCell ref="D126:D130"/>
    <mergeCell ref="E126:E130"/>
    <mergeCell ref="F126:F130"/>
    <mergeCell ref="A132:A137"/>
    <mergeCell ref="D132:D137"/>
    <mergeCell ref="F132:F137"/>
    <mergeCell ref="A104:F104"/>
    <mergeCell ref="A108:A116"/>
    <mergeCell ref="D108:D116"/>
    <mergeCell ref="E108:E116"/>
    <mergeCell ref="F108:F116"/>
    <mergeCell ref="D118:D124"/>
    <mergeCell ref="F118:F121"/>
    <mergeCell ref="A118:A124"/>
    <mergeCell ref="D84:D89"/>
    <mergeCell ref="A97:A100"/>
    <mergeCell ref="D97:D100"/>
    <mergeCell ref="F97:F100"/>
    <mergeCell ref="A84:A89"/>
    <mergeCell ref="F84:F89"/>
    <mergeCell ref="A55:A63"/>
    <mergeCell ref="D55:D63"/>
    <mergeCell ref="F55:F63"/>
    <mergeCell ref="A65:A82"/>
    <mergeCell ref="D65:D82"/>
    <mergeCell ref="E65:E82"/>
    <mergeCell ref="F65:F82"/>
    <mergeCell ref="A35:A42"/>
    <mergeCell ref="D35:D42"/>
    <mergeCell ref="F35:F42"/>
    <mergeCell ref="A44:A53"/>
    <mergeCell ref="D44:D53"/>
    <mergeCell ref="F44:F53"/>
    <mergeCell ref="E44:E53"/>
    <mergeCell ref="A22:A29"/>
    <mergeCell ref="D22:D29"/>
    <mergeCell ref="A31:A33"/>
    <mergeCell ref="F31:F33"/>
    <mergeCell ref="D31:D32"/>
    <mergeCell ref="E31:E32"/>
    <mergeCell ref="F22:F29"/>
    <mergeCell ref="A1:G1"/>
    <mergeCell ref="A2:F2"/>
    <mergeCell ref="A3:F3"/>
    <mergeCell ref="A7:A20"/>
    <mergeCell ref="D7:D20"/>
    <mergeCell ref="E7:E20"/>
    <mergeCell ref="F7:F2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2"/>
  <sheetViews>
    <sheetView zoomScalePageLayoutView="0" workbookViewId="0" topLeftCell="A301">
      <selection activeCell="E5" sqref="E5:E10"/>
    </sheetView>
  </sheetViews>
  <sheetFormatPr defaultColWidth="9.00390625" defaultRowHeight="12.75"/>
  <cols>
    <col min="1" max="1" width="30.75390625" style="116" customWidth="1"/>
    <col min="2" max="2" width="31.00390625" style="0" customWidth="1"/>
    <col min="4" max="5" width="16.00390625" style="0" customWidth="1"/>
    <col min="6" max="6" width="33.375" style="0" customWidth="1"/>
  </cols>
  <sheetData>
    <row r="1" spans="1:6" ht="12.75">
      <c r="A1" s="115"/>
      <c r="B1" s="51"/>
      <c r="C1" s="51"/>
      <c r="D1" s="51"/>
      <c r="E1" s="51"/>
      <c r="F1" s="51"/>
    </row>
    <row r="2" spans="1:6" ht="26.25" customHeight="1">
      <c r="A2" s="178" t="s">
        <v>618</v>
      </c>
      <c r="B2" s="179"/>
      <c r="C2" s="179"/>
      <c r="D2" s="179"/>
      <c r="E2" s="179"/>
      <c r="F2" s="179"/>
    </row>
    <row r="3" spans="1:6" ht="15.75">
      <c r="A3" s="136" t="s">
        <v>5</v>
      </c>
      <c r="B3" s="137"/>
      <c r="C3" s="137"/>
      <c r="D3" s="137"/>
      <c r="E3" s="137"/>
      <c r="F3" s="138"/>
    </row>
    <row r="4" spans="1:6" ht="48" customHeight="1">
      <c r="A4" s="66" t="s">
        <v>9</v>
      </c>
      <c r="B4" s="47" t="s">
        <v>0</v>
      </c>
      <c r="C4" s="48" t="s">
        <v>1</v>
      </c>
      <c r="D4" s="48" t="s">
        <v>3</v>
      </c>
      <c r="E4" s="49" t="s">
        <v>7</v>
      </c>
      <c r="F4" s="49" t="s">
        <v>11</v>
      </c>
    </row>
    <row r="5" spans="1:6" ht="25.5" customHeight="1">
      <c r="A5" s="120" t="s">
        <v>515</v>
      </c>
      <c r="B5" s="11" t="s">
        <v>116</v>
      </c>
      <c r="C5" s="8">
        <v>1</v>
      </c>
      <c r="D5" s="120" t="s">
        <v>234</v>
      </c>
      <c r="E5" s="130">
        <v>45000</v>
      </c>
      <c r="F5" s="120" t="s">
        <v>235</v>
      </c>
    </row>
    <row r="6" spans="1:6" ht="25.5" customHeight="1">
      <c r="A6" s="124"/>
      <c r="B6" s="11" t="s">
        <v>123</v>
      </c>
      <c r="C6" s="8">
        <v>1</v>
      </c>
      <c r="D6" s="124"/>
      <c r="E6" s="169"/>
      <c r="F6" s="124"/>
    </row>
    <row r="7" spans="1:6" ht="25.5" customHeight="1">
      <c r="A7" s="124"/>
      <c r="B7" s="62" t="s">
        <v>22</v>
      </c>
      <c r="C7" s="8">
        <v>1</v>
      </c>
      <c r="D7" s="124"/>
      <c r="E7" s="169"/>
      <c r="F7" s="124"/>
    </row>
    <row r="8" spans="1:6" ht="25.5" customHeight="1">
      <c r="A8" s="124"/>
      <c r="B8" s="11" t="s">
        <v>236</v>
      </c>
      <c r="C8" s="8">
        <v>1</v>
      </c>
      <c r="D8" s="124"/>
      <c r="E8" s="169"/>
      <c r="F8" s="124"/>
    </row>
    <row r="9" spans="1:6" ht="25.5" customHeight="1">
      <c r="A9" s="124"/>
      <c r="B9" s="11" t="s">
        <v>129</v>
      </c>
      <c r="C9" s="8">
        <v>2</v>
      </c>
      <c r="D9" s="124"/>
      <c r="E9" s="169"/>
      <c r="F9" s="124"/>
    </row>
    <row r="10" spans="1:6" ht="25.5" customHeight="1">
      <c r="A10" s="124"/>
      <c r="B10" s="11" t="s">
        <v>257</v>
      </c>
      <c r="C10" s="8">
        <v>1</v>
      </c>
      <c r="D10" s="124"/>
      <c r="E10" s="170"/>
      <c r="F10" s="124"/>
    </row>
    <row r="11" spans="1:6" s="1" customFormat="1" ht="15.75">
      <c r="A11" s="57" t="s">
        <v>6</v>
      </c>
      <c r="B11" s="57"/>
      <c r="C11" s="57">
        <f>SUM(C5:C10)</f>
        <v>7</v>
      </c>
      <c r="D11" s="57"/>
      <c r="E11" s="57"/>
      <c r="F11" s="57"/>
    </row>
    <row r="12" spans="1:6" ht="31.5" customHeight="1">
      <c r="A12" s="120" t="s">
        <v>516</v>
      </c>
      <c r="B12" s="11" t="s">
        <v>520</v>
      </c>
      <c r="C12" s="8">
        <v>1</v>
      </c>
      <c r="D12" s="120" t="s">
        <v>238</v>
      </c>
      <c r="E12" s="120" t="s">
        <v>517</v>
      </c>
      <c r="F12" s="120" t="s">
        <v>239</v>
      </c>
    </row>
    <row r="13" spans="1:6" ht="15.75">
      <c r="A13" s="124"/>
      <c r="B13" s="11" t="s">
        <v>240</v>
      </c>
      <c r="C13" s="8">
        <v>1</v>
      </c>
      <c r="D13" s="124"/>
      <c r="E13" s="124"/>
      <c r="F13" s="124"/>
    </row>
    <row r="14" spans="1:6" ht="15.75">
      <c r="A14" s="124"/>
      <c r="B14" s="11" t="s">
        <v>173</v>
      </c>
      <c r="C14" s="8">
        <v>1</v>
      </c>
      <c r="D14" s="124"/>
      <c r="E14" s="124"/>
      <c r="F14" s="124"/>
    </row>
    <row r="15" spans="1:6" ht="31.5">
      <c r="A15" s="124"/>
      <c r="B15" s="11" t="s">
        <v>93</v>
      </c>
      <c r="C15" s="8">
        <v>1</v>
      </c>
      <c r="D15" s="124"/>
      <c r="E15" s="124"/>
      <c r="F15" s="124"/>
    </row>
    <row r="16" spans="1:6" ht="15.75">
      <c r="A16" s="124"/>
      <c r="B16" s="11" t="s">
        <v>241</v>
      </c>
      <c r="C16" s="8">
        <v>1</v>
      </c>
      <c r="D16" s="124"/>
      <c r="E16" s="124"/>
      <c r="F16" s="124"/>
    </row>
    <row r="17" spans="1:6" ht="15.75">
      <c r="A17" s="124"/>
      <c r="B17" s="11" t="s">
        <v>145</v>
      </c>
      <c r="C17" s="8">
        <v>1</v>
      </c>
      <c r="D17" s="124"/>
      <c r="E17" s="124"/>
      <c r="F17" s="124"/>
    </row>
    <row r="18" spans="1:6" ht="15.75">
      <c r="A18" s="124"/>
      <c r="B18" s="11" t="s">
        <v>131</v>
      </c>
      <c r="C18" s="8">
        <v>2</v>
      </c>
      <c r="D18" s="124"/>
      <c r="E18" s="124"/>
      <c r="F18" s="124"/>
    </row>
    <row r="19" spans="1:6" ht="31.5">
      <c r="A19" s="124"/>
      <c r="B19" s="11" t="s">
        <v>519</v>
      </c>
      <c r="C19" s="8">
        <v>1</v>
      </c>
      <c r="D19" s="124"/>
      <c r="E19" s="124"/>
      <c r="F19" s="124"/>
    </row>
    <row r="20" spans="1:6" ht="31.5">
      <c r="A20" s="124"/>
      <c r="B20" s="11" t="s">
        <v>80</v>
      </c>
      <c r="C20" s="8">
        <v>0.25</v>
      </c>
      <c r="D20" s="124"/>
      <c r="E20" s="124"/>
      <c r="F20" s="124"/>
    </row>
    <row r="21" spans="1:6" ht="40.5" customHeight="1">
      <c r="A21" s="124"/>
      <c r="B21" s="11" t="s">
        <v>242</v>
      </c>
      <c r="C21" s="8">
        <v>0.25</v>
      </c>
      <c r="D21" s="124"/>
      <c r="E21" s="124"/>
      <c r="F21" s="124"/>
    </row>
    <row r="22" spans="1:6" ht="15.75">
      <c r="A22" s="124"/>
      <c r="B22" s="11" t="s">
        <v>518</v>
      </c>
      <c r="C22" s="8">
        <v>1</v>
      </c>
      <c r="D22" s="124"/>
      <c r="E22" s="124"/>
      <c r="F22" s="124"/>
    </row>
    <row r="23" spans="1:6" ht="15.75">
      <c r="A23" s="124"/>
      <c r="B23" s="11" t="s">
        <v>243</v>
      </c>
      <c r="C23" s="8">
        <v>1</v>
      </c>
      <c r="D23" s="124"/>
      <c r="E23" s="124"/>
      <c r="F23" s="124"/>
    </row>
    <row r="24" spans="1:6" ht="15.75">
      <c r="A24" s="124"/>
      <c r="B24" s="11" t="s">
        <v>244</v>
      </c>
      <c r="C24" s="8">
        <v>1</v>
      </c>
      <c r="D24" s="124"/>
      <c r="E24" s="124"/>
      <c r="F24" s="124"/>
    </row>
    <row r="25" spans="1:6" ht="15.75">
      <c r="A25" s="121"/>
      <c r="B25" s="11" t="s">
        <v>245</v>
      </c>
      <c r="C25" s="8">
        <v>0.5</v>
      </c>
      <c r="D25" s="121"/>
      <c r="E25" s="121"/>
      <c r="F25" s="121"/>
    </row>
    <row r="26" spans="1:6" s="1" customFormat="1" ht="15.75">
      <c r="A26" s="57" t="s">
        <v>6</v>
      </c>
      <c r="B26" s="57"/>
      <c r="C26" s="57">
        <f>SUM(C12:C25)</f>
        <v>13</v>
      </c>
      <c r="D26" s="57"/>
      <c r="E26" s="57"/>
      <c r="F26" s="57"/>
    </row>
    <row r="27" spans="1:6" ht="15.75">
      <c r="A27" s="167" t="s">
        <v>521</v>
      </c>
      <c r="B27" s="111" t="s">
        <v>250</v>
      </c>
      <c r="C27" s="34">
        <v>1</v>
      </c>
      <c r="D27" s="167" t="s">
        <v>14</v>
      </c>
      <c r="E27" s="111">
        <v>36984</v>
      </c>
      <c r="F27" s="167" t="s">
        <v>251</v>
      </c>
    </row>
    <row r="28" spans="1:6" ht="15.75">
      <c r="A28" s="163"/>
      <c r="B28" s="111" t="s">
        <v>609</v>
      </c>
      <c r="C28" s="34">
        <v>1</v>
      </c>
      <c r="D28" s="163"/>
      <c r="E28" s="111">
        <v>35298</v>
      </c>
      <c r="F28" s="163"/>
    </row>
    <row r="29" spans="1:6" ht="15.75">
      <c r="A29" s="163"/>
      <c r="B29" s="111" t="s">
        <v>134</v>
      </c>
      <c r="C29" s="34">
        <v>1</v>
      </c>
      <c r="D29" s="163"/>
      <c r="E29" s="111">
        <v>33603</v>
      </c>
      <c r="F29" s="163"/>
    </row>
    <row r="30" spans="1:6" ht="15.75">
      <c r="A30" s="163"/>
      <c r="B30" s="111" t="s">
        <v>252</v>
      </c>
      <c r="C30" s="34">
        <v>1</v>
      </c>
      <c r="D30" s="163"/>
      <c r="E30" s="111">
        <v>36984</v>
      </c>
      <c r="F30" s="163"/>
    </row>
    <row r="31" spans="1:6" ht="31.5">
      <c r="A31" s="163"/>
      <c r="B31" s="111" t="s">
        <v>33</v>
      </c>
      <c r="C31" s="34">
        <v>1</v>
      </c>
      <c r="D31" s="163"/>
      <c r="E31" s="111">
        <v>35910</v>
      </c>
      <c r="F31" s="163"/>
    </row>
    <row r="32" spans="1:6" ht="15.75">
      <c r="A32" s="163"/>
      <c r="B32" s="111" t="s">
        <v>610</v>
      </c>
      <c r="C32" s="34">
        <v>1</v>
      </c>
      <c r="D32" s="164"/>
      <c r="E32" s="111">
        <v>38985</v>
      </c>
      <c r="F32" s="163"/>
    </row>
    <row r="33" spans="1:6" s="1" customFormat="1" ht="15.75">
      <c r="A33" s="95" t="s">
        <v>6</v>
      </c>
      <c r="B33" s="34"/>
      <c r="C33" s="95">
        <v>6</v>
      </c>
      <c r="D33" s="34"/>
      <c r="E33" s="34"/>
      <c r="F33" s="34"/>
    </row>
    <row r="34" spans="1:6" ht="44.25" customHeight="1">
      <c r="A34" s="120" t="s">
        <v>253</v>
      </c>
      <c r="B34" s="11" t="s">
        <v>522</v>
      </c>
      <c r="C34" s="8">
        <v>3</v>
      </c>
      <c r="D34" s="120" t="s">
        <v>254</v>
      </c>
      <c r="E34" s="11" t="s">
        <v>523</v>
      </c>
      <c r="F34" s="120" t="s">
        <v>256</v>
      </c>
    </row>
    <row r="35" spans="1:6" ht="25.5" customHeight="1">
      <c r="A35" s="124"/>
      <c r="B35" s="11" t="s">
        <v>526</v>
      </c>
      <c r="C35" s="8">
        <v>1</v>
      </c>
      <c r="D35" s="124"/>
      <c r="E35" s="11" t="s">
        <v>524</v>
      </c>
      <c r="F35" s="124"/>
    </row>
    <row r="36" spans="1:6" ht="30" customHeight="1">
      <c r="A36" s="124"/>
      <c r="B36" s="11" t="s">
        <v>527</v>
      </c>
      <c r="C36" s="8">
        <v>1</v>
      </c>
      <c r="D36" s="124"/>
      <c r="E36" s="11" t="s">
        <v>524</v>
      </c>
      <c r="F36" s="124"/>
    </row>
    <row r="37" spans="1:6" ht="30" customHeight="1">
      <c r="A37" s="124"/>
      <c r="B37" s="11" t="s">
        <v>528</v>
      </c>
      <c r="C37" s="8">
        <v>1</v>
      </c>
      <c r="D37" s="124"/>
      <c r="E37" s="11" t="s">
        <v>524</v>
      </c>
      <c r="F37" s="124"/>
    </row>
    <row r="38" spans="1:6" ht="30" customHeight="1">
      <c r="A38" s="121"/>
      <c r="B38" s="11" t="s">
        <v>529</v>
      </c>
      <c r="C38" s="8">
        <v>1</v>
      </c>
      <c r="D38" s="121"/>
      <c r="E38" s="11" t="s">
        <v>525</v>
      </c>
      <c r="F38" s="121"/>
    </row>
    <row r="39" spans="1:6" s="1" customFormat="1" ht="15.75">
      <c r="A39" s="57" t="s">
        <v>6</v>
      </c>
      <c r="B39" s="96"/>
      <c r="C39" s="57">
        <v>7</v>
      </c>
      <c r="D39" s="57"/>
      <c r="E39" s="57"/>
      <c r="F39" s="59"/>
    </row>
    <row r="40" spans="1:6" ht="19.5" customHeight="1">
      <c r="A40" s="120" t="s">
        <v>259</v>
      </c>
      <c r="B40" s="11" t="s">
        <v>26</v>
      </c>
      <c r="C40" s="8">
        <v>1</v>
      </c>
      <c r="D40" s="120" t="s">
        <v>260</v>
      </c>
      <c r="E40" s="120" t="s">
        <v>261</v>
      </c>
      <c r="F40" s="120" t="s">
        <v>262</v>
      </c>
    </row>
    <row r="41" spans="1:6" ht="19.5" customHeight="1">
      <c r="A41" s="124"/>
      <c r="B41" s="11" t="s">
        <v>263</v>
      </c>
      <c r="C41" s="8">
        <v>1</v>
      </c>
      <c r="D41" s="124"/>
      <c r="E41" s="124"/>
      <c r="F41" s="124"/>
    </row>
    <row r="42" spans="1:6" ht="19.5" customHeight="1">
      <c r="A42" s="124"/>
      <c r="B42" s="11" t="s">
        <v>119</v>
      </c>
      <c r="C42" s="8">
        <v>2</v>
      </c>
      <c r="D42" s="124"/>
      <c r="E42" s="124"/>
      <c r="F42" s="124"/>
    </row>
    <row r="43" spans="1:6" ht="19.5" customHeight="1">
      <c r="A43" s="124"/>
      <c r="B43" s="11" t="s">
        <v>264</v>
      </c>
      <c r="C43" s="8">
        <v>1</v>
      </c>
      <c r="D43" s="124"/>
      <c r="E43" s="124"/>
      <c r="F43" s="124"/>
    </row>
    <row r="44" spans="1:6" ht="19.5" customHeight="1">
      <c r="A44" s="124"/>
      <c r="B44" s="11" t="s">
        <v>445</v>
      </c>
      <c r="C44" s="8">
        <v>1</v>
      </c>
      <c r="D44" s="124"/>
      <c r="E44" s="124"/>
      <c r="F44" s="124"/>
    </row>
    <row r="45" spans="1:6" ht="19.5" customHeight="1">
      <c r="A45" s="124"/>
      <c r="B45" s="11" t="s">
        <v>530</v>
      </c>
      <c r="C45" s="8">
        <v>1</v>
      </c>
      <c r="D45" s="121"/>
      <c r="E45" s="124"/>
      <c r="F45" s="124"/>
    </row>
    <row r="46" spans="1:6" s="1" customFormat="1" ht="15.75">
      <c r="A46" s="73" t="s">
        <v>6</v>
      </c>
      <c r="B46" s="73"/>
      <c r="C46" s="73">
        <f>SUM(C40:C45)</f>
        <v>7</v>
      </c>
      <c r="D46" s="73"/>
      <c r="E46" s="73"/>
      <c r="F46" s="73"/>
    </row>
    <row r="47" spans="1:6" ht="25.5" customHeight="1">
      <c r="A47" s="122" t="s">
        <v>270</v>
      </c>
      <c r="B47" s="11" t="s">
        <v>46</v>
      </c>
      <c r="C47" s="11">
        <v>1</v>
      </c>
      <c r="D47" s="120" t="s">
        <v>36</v>
      </c>
      <c r="E47" s="11">
        <v>30300</v>
      </c>
      <c r="F47" s="120" t="s">
        <v>269</v>
      </c>
    </row>
    <row r="48" spans="1:6" ht="25.5" customHeight="1">
      <c r="A48" s="168"/>
      <c r="B48" s="11" t="s">
        <v>611</v>
      </c>
      <c r="C48" s="11">
        <v>1</v>
      </c>
      <c r="D48" s="124"/>
      <c r="E48" s="11">
        <v>31950</v>
      </c>
      <c r="F48" s="124"/>
    </row>
    <row r="49" spans="1:6" ht="25.5" customHeight="1">
      <c r="A49" s="168"/>
      <c r="B49" s="11" t="s">
        <v>42</v>
      </c>
      <c r="C49" s="112">
        <v>1</v>
      </c>
      <c r="D49" s="124"/>
      <c r="E49" s="11">
        <v>29700</v>
      </c>
      <c r="F49" s="124"/>
    </row>
    <row r="50" spans="1:6" ht="25.5" customHeight="1">
      <c r="A50" s="168"/>
      <c r="B50" s="11" t="s">
        <v>27</v>
      </c>
      <c r="C50" s="112">
        <v>1</v>
      </c>
      <c r="D50" s="124"/>
      <c r="E50" s="11">
        <v>36135</v>
      </c>
      <c r="F50" s="121"/>
    </row>
    <row r="51" spans="1:6" ht="32.25" customHeight="1">
      <c r="A51" s="168"/>
      <c r="B51" s="11" t="s">
        <v>22</v>
      </c>
      <c r="C51" s="11">
        <v>2</v>
      </c>
      <c r="D51" s="124"/>
      <c r="E51" s="11">
        <v>43410</v>
      </c>
      <c r="F51" s="38" t="s">
        <v>273</v>
      </c>
    </row>
    <row r="52" spans="1:6" ht="32.25" customHeight="1">
      <c r="A52" s="168"/>
      <c r="B52" s="11" t="s">
        <v>612</v>
      </c>
      <c r="C52" s="112">
        <v>1</v>
      </c>
      <c r="D52" s="124"/>
      <c r="E52" s="11">
        <v>43410</v>
      </c>
      <c r="F52" s="38" t="s">
        <v>613</v>
      </c>
    </row>
    <row r="53" spans="1:6" s="1" customFormat="1" ht="15.75">
      <c r="A53" s="73" t="s">
        <v>6</v>
      </c>
      <c r="B53" s="46"/>
      <c r="C53" s="97">
        <v>7</v>
      </c>
      <c r="D53" s="46"/>
      <c r="E53" s="46"/>
      <c r="F53" s="46"/>
    </row>
    <row r="54" spans="1:6" ht="19.5" customHeight="1">
      <c r="A54" s="120" t="s">
        <v>274</v>
      </c>
      <c r="B54" s="11" t="s">
        <v>275</v>
      </c>
      <c r="C54" s="8">
        <v>1</v>
      </c>
      <c r="D54" s="120" t="s">
        <v>276</v>
      </c>
      <c r="E54" s="120" t="s">
        <v>255</v>
      </c>
      <c r="F54" s="120" t="s">
        <v>277</v>
      </c>
    </row>
    <row r="55" spans="1:6" ht="19.5" customHeight="1">
      <c r="A55" s="124"/>
      <c r="B55" s="11" t="s">
        <v>292</v>
      </c>
      <c r="C55" s="8">
        <v>1</v>
      </c>
      <c r="D55" s="124"/>
      <c r="E55" s="124"/>
      <c r="F55" s="124"/>
    </row>
    <row r="56" spans="1:6" ht="19.5" customHeight="1">
      <c r="A56" s="124"/>
      <c r="B56" s="11" t="s">
        <v>278</v>
      </c>
      <c r="C56" s="8">
        <v>1</v>
      </c>
      <c r="D56" s="124"/>
      <c r="E56" s="124"/>
      <c r="F56" s="124"/>
    </row>
    <row r="57" spans="1:6" ht="19.5" customHeight="1">
      <c r="A57" s="124"/>
      <c r="B57" s="11" t="s">
        <v>288</v>
      </c>
      <c r="C57" s="8">
        <v>1</v>
      </c>
      <c r="D57" s="124"/>
      <c r="E57" s="124"/>
      <c r="F57" s="124"/>
    </row>
    <row r="58" spans="1:6" ht="19.5" customHeight="1">
      <c r="A58" s="124"/>
      <c r="B58" s="62" t="s">
        <v>267</v>
      </c>
      <c r="C58" s="8">
        <v>1</v>
      </c>
      <c r="D58" s="124"/>
      <c r="E58" s="124"/>
      <c r="F58" s="124"/>
    </row>
    <row r="59" spans="1:6" ht="19.5" customHeight="1">
      <c r="A59" s="124"/>
      <c r="B59" s="11" t="s">
        <v>322</v>
      </c>
      <c r="C59" s="8">
        <v>1</v>
      </c>
      <c r="D59" s="121"/>
      <c r="E59" s="124"/>
      <c r="F59" s="124"/>
    </row>
    <row r="60" spans="1:6" s="1" customFormat="1" ht="15.75">
      <c r="A60" s="57" t="s">
        <v>6</v>
      </c>
      <c r="B60" s="57"/>
      <c r="C60" s="57">
        <f>SUM(C54:C59)</f>
        <v>6</v>
      </c>
      <c r="D60" s="57"/>
      <c r="E60" s="57"/>
      <c r="F60" s="57"/>
    </row>
    <row r="61" spans="1:6" ht="18.75" customHeight="1">
      <c r="A61" s="120" t="s">
        <v>282</v>
      </c>
      <c r="B61" s="11" t="s">
        <v>144</v>
      </c>
      <c r="C61" s="8">
        <v>3</v>
      </c>
      <c r="D61" s="120" t="s">
        <v>14</v>
      </c>
      <c r="E61" s="120" t="s">
        <v>283</v>
      </c>
      <c r="F61" s="120" t="s">
        <v>284</v>
      </c>
    </row>
    <row r="62" spans="1:6" ht="18.75" customHeight="1">
      <c r="A62" s="124"/>
      <c r="B62" s="11" t="s">
        <v>157</v>
      </c>
      <c r="C62" s="8">
        <v>2</v>
      </c>
      <c r="D62" s="124"/>
      <c r="E62" s="124"/>
      <c r="F62" s="124"/>
    </row>
    <row r="63" spans="1:6" ht="18.75" customHeight="1">
      <c r="A63" s="124"/>
      <c r="B63" s="11" t="s">
        <v>145</v>
      </c>
      <c r="C63" s="8">
        <v>1</v>
      </c>
      <c r="D63" s="124"/>
      <c r="E63" s="124"/>
      <c r="F63" s="124"/>
    </row>
    <row r="64" spans="1:6" ht="18.75" customHeight="1">
      <c r="A64" s="124"/>
      <c r="B64" s="11" t="s">
        <v>160</v>
      </c>
      <c r="C64" s="8">
        <v>1</v>
      </c>
      <c r="D64" s="121"/>
      <c r="E64" s="124"/>
      <c r="F64" s="124"/>
    </row>
    <row r="65" spans="1:6" s="1" customFormat="1" ht="15.75">
      <c r="A65" s="57" t="s">
        <v>6</v>
      </c>
      <c r="B65" s="57"/>
      <c r="C65" s="57">
        <f>SUM(C61:C64)</f>
        <v>7</v>
      </c>
      <c r="D65" s="57"/>
      <c r="E65" s="57"/>
      <c r="F65" s="57"/>
    </row>
    <row r="66" spans="1:6" ht="21" customHeight="1">
      <c r="A66" s="120" t="s">
        <v>286</v>
      </c>
      <c r="B66" s="11" t="s">
        <v>322</v>
      </c>
      <c r="C66" s="8">
        <v>3</v>
      </c>
      <c r="D66" s="120" t="s">
        <v>14</v>
      </c>
      <c r="E66" s="120" t="s">
        <v>533</v>
      </c>
      <c r="F66" s="120" t="s">
        <v>287</v>
      </c>
    </row>
    <row r="67" spans="1:6" ht="21" customHeight="1">
      <c r="A67" s="124"/>
      <c r="B67" s="11" t="s">
        <v>193</v>
      </c>
      <c r="C67" s="8">
        <v>2</v>
      </c>
      <c r="D67" s="124"/>
      <c r="E67" s="124"/>
      <c r="F67" s="124"/>
    </row>
    <row r="68" spans="1:6" ht="21" customHeight="1">
      <c r="A68" s="124"/>
      <c r="B68" s="11" t="s">
        <v>288</v>
      </c>
      <c r="C68" s="8">
        <v>1</v>
      </c>
      <c r="D68" s="124"/>
      <c r="E68" s="124"/>
      <c r="F68" s="124"/>
    </row>
    <row r="69" spans="1:6" ht="21" customHeight="1">
      <c r="A69" s="124"/>
      <c r="B69" s="11" t="s">
        <v>289</v>
      </c>
      <c r="C69" s="8">
        <v>1</v>
      </c>
      <c r="D69" s="124"/>
      <c r="E69" s="124"/>
      <c r="F69" s="124"/>
    </row>
    <row r="70" spans="1:6" ht="21" customHeight="1">
      <c r="A70" s="124"/>
      <c r="B70" s="11" t="s">
        <v>290</v>
      </c>
      <c r="C70" s="8">
        <v>1</v>
      </c>
      <c r="D70" s="124"/>
      <c r="E70" s="124"/>
      <c r="F70" s="124"/>
    </row>
    <row r="71" spans="1:6" ht="21" customHeight="1">
      <c r="A71" s="124"/>
      <c r="B71" s="11" t="s">
        <v>291</v>
      </c>
      <c r="C71" s="8">
        <v>2</v>
      </c>
      <c r="D71" s="124"/>
      <c r="E71" s="124"/>
      <c r="F71" s="124"/>
    </row>
    <row r="72" spans="1:6" ht="21" customHeight="1">
      <c r="A72" s="124"/>
      <c r="B72" s="11" t="s">
        <v>165</v>
      </c>
      <c r="C72" s="8">
        <v>4</v>
      </c>
      <c r="D72" s="124"/>
      <c r="E72" s="124"/>
      <c r="F72" s="124"/>
    </row>
    <row r="73" spans="1:6" ht="21" customHeight="1">
      <c r="A73" s="124"/>
      <c r="B73" s="11" t="s">
        <v>275</v>
      </c>
      <c r="C73" s="8">
        <v>2</v>
      </c>
      <c r="D73" s="124"/>
      <c r="E73" s="124"/>
      <c r="F73" s="124"/>
    </row>
    <row r="74" spans="1:6" ht="21" customHeight="1">
      <c r="A74" s="124"/>
      <c r="B74" s="11" t="s">
        <v>167</v>
      </c>
      <c r="C74" s="8">
        <v>3</v>
      </c>
      <c r="D74" s="124"/>
      <c r="E74" s="124"/>
      <c r="F74" s="124"/>
    </row>
    <row r="75" spans="1:6" ht="21" customHeight="1">
      <c r="A75" s="124"/>
      <c r="B75" s="11" t="s">
        <v>292</v>
      </c>
      <c r="C75" s="8">
        <v>2</v>
      </c>
      <c r="D75" s="124"/>
      <c r="E75" s="124"/>
      <c r="F75" s="124"/>
    </row>
    <row r="76" spans="1:6" ht="21" customHeight="1">
      <c r="A76" s="124"/>
      <c r="B76" s="11" t="s">
        <v>293</v>
      </c>
      <c r="C76" s="8">
        <v>1</v>
      </c>
      <c r="D76" s="124"/>
      <c r="E76" s="124"/>
      <c r="F76" s="124"/>
    </row>
    <row r="77" spans="1:6" ht="21" customHeight="1">
      <c r="A77" s="124"/>
      <c r="B77" s="11" t="s">
        <v>294</v>
      </c>
      <c r="C77" s="8">
        <v>3</v>
      </c>
      <c r="D77" s="124"/>
      <c r="E77" s="124"/>
      <c r="F77" s="124"/>
    </row>
    <row r="78" spans="1:6" ht="21" customHeight="1">
      <c r="A78" s="124"/>
      <c r="B78" s="11" t="s">
        <v>531</v>
      </c>
      <c r="C78" s="8">
        <v>1</v>
      </c>
      <c r="D78" s="124"/>
      <c r="E78" s="124"/>
      <c r="F78" s="124"/>
    </row>
    <row r="79" spans="1:6" ht="21" customHeight="1">
      <c r="A79" s="124"/>
      <c r="B79" s="11" t="s">
        <v>278</v>
      </c>
      <c r="C79" s="8">
        <v>3</v>
      </c>
      <c r="D79" s="124"/>
      <c r="E79" s="124"/>
      <c r="F79" s="124"/>
    </row>
    <row r="80" spans="1:6" ht="21" customHeight="1">
      <c r="A80" s="124"/>
      <c r="B80" s="11" t="s">
        <v>295</v>
      </c>
      <c r="C80" s="8">
        <v>1</v>
      </c>
      <c r="D80" s="124"/>
      <c r="E80" s="124"/>
      <c r="F80" s="124"/>
    </row>
    <row r="81" spans="1:6" ht="21" customHeight="1">
      <c r="A81" s="124"/>
      <c r="B81" s="11" t="s">
        <v>296</v>
      </c>
      <c r="C81" s="8">
        <v>1</v>
      </c>
      <c r="D81" s="124"/>
      <c r="E81" s="124"/>
      <c r="F81" s="124"/>
    </row>
    <row r="82" spans="1:6" ht="21" customHeight="1">
      <c r="A82" s="124"/>
      <c r="B82" s="11" t="s">
        <v>297</v>
      </c>
      <c r="C82" s="8">
        <v>1</v>
      </c>
      <c r="D82" s="124"/>
      <c r="E82" s="124"/>
      <c r="F82" s="124"/>
    </row>
    <row r="83" spans="1:6" ht="21" customHeight="1">
      <c r="A83" s="124"/>
      <c r="B83" s="11" t="s">
        <v>532</v>
      </c>
      <c r="C83" s="8">
        <v>1</v>
      </c>
      <c r="D83" s="124"/>
      <c r="E83" s="124"/>
      <c r="F83" s="124"/>
    </row>
    <row r="84" spans="1:6" ht="21" customHeight="1">
      <c r="A84" s="124"/>
      <c r="B84" s="11" t="s">
        <v>124</v>
      </c>
      <c r="C84" s="8">
        <v>1</v>
      </c>
      <c r="D84" s="124"/>
      <c r="E84" s="124"/>
      <c r="F84" s="124"/>
    </row>
    <row r="85" spans="1:6" ht="21" customHeight="1">
      <c r="A85" s="124"/>
      <c r="B85" s="11" t="s">
        <v>191</v>
      </c>
      <c r="C85" s="8">
        <v>1</v>
      </c>
      <c r="D85" s="124"/>
      <c r="E85" s="124"/>
      <c r="F85" s="124"/>
    </row>
    <row r="86" spans="1:6" ht="21" customHeight="1">
      <c r="A86" s="124"/>
      <c r="B86" s="11" t="s">
        <v>267</v>
      </c>
      <c r="C86" s="8">
        <v>1</v>
      </c>
      <c r="D86" s="121"/>
      <c r="E86" s="124"/>
      <c r="F86" s="124"/>
    </row>
    <row r="87" spans="1:6" s="1" customFormat="1" ht="15.75">
      <c r="A87" s="57" t="s">
        <v>6</v>
      </c>
      <c r="B87" s="57"/>
      <c r="C87" s="57">
        <f>SUM(C66:C86)</f>
        <v>36</v>
      </c>
      <c r="D87" s="57"/>
      <c r="E87" s="57"/>
      <c r="F87" s="57"/>
    </row>
    <row r="88" spans="1:6" ht="29.25" customHeight="1">
      <c r="A88" s="120" t="s">
        <v>300</v>
      </c>
      <c r="B88" s="11" t="s">
        <v>165</v>
      </c>
      <c r="C88" s="8">
        <v>3</v>
      </c>
      <c r="D88" s="120" t="s">
        <v>10</v>
      </c>
      <c r="E88" s="173">
        <v>35000</v>
      </c>
      <c r="F88" s="120" t="s">
        <v>302</v>
      </c>
    </row>
    <row r="89" spans="1:6" ht="25.5" customHeight="1">
      <c r="A89" s="124"/>
      <c r="B89" s="11" t="s">
        <v>275</v>
      </c>
      <c r="C89" s="8">
        <v>1</v>
      </c>
      <c r="D89" s="124"/>
      <c r="E89" s="174"/>
      <c r="F89" s="124"/>
    </row>
    <row r="90" spans="1:6" ht="25.5" customHeight="1">
      <c r="A90" s="124"/>
      <c r="B90" s="11" t="s">
        <v>294</v>
      </c>
      <c r="C90" s="8">
        <v>1</v>
      </c>
      <c r="D90" s="124"/>
      <c r="E90" s="174"/>
      <c r="F90" s="124"/>
    </row>
    <row r="91" spans="1:6" ht="25.5" customHeight="1">
      <c r="A91" s="124"/>
      <c r="B91" s="11" t="s">
        <v>298</v>
      </c>
      <c r="C91" s="8">
        <v>1</v>
      </c>
      <c r="D91" s="124"/>
      <c r="E91" s="174"/>
      <c r="F91" s="124"/>
    </row>
    <row r="92" spans="1:6" ht="24.75" customHeight="1">
      <c r="A92" s="124"/>
      <c r="B92" s="62" t="s">
        <v>193</v>
      </c>
      <c r="C92" s="8">
        <v>1</v>
      </c>
      <c r="D92" s="124"/>
      <c r="E92" s="173">
        <v>40000</v>
      </c>
      <c r="F92" s="124"/>
    </row>
    <row r="93" spans="1:6" ht="27.75" customHeight="1">
      <c r="A93" s="124"/>
      <c r="B93" s="62" t="s">
        <v>267</v>
      </c>
      <c r="C93" s="8">
        <v>1</v>
      </c>
      <c r="D93" s="121"/>
      <c r="E93" s="174"/>
      <c r="F93" s="124"/>
    </row>
    <row r="94" spans="1:6" s="1" customFormat="1" ht="20.25" customHeight="1">
      <c r="A94" s="57" t="s">
        <v>6</v>
      </c>
      <c r="B94" s="57"/>
      <c r="C94" s="57">
        <f>SUM(C88:C93)</f>
        <v>8</v>
      </c>
      <c r="D94" s="57"/>
      <c r="E94" s="57"/>
      <c r="F94" s="57"/>
    </row>
    <row r="95" spans="1:6" ht="48" customHeight="1">
      <c r="A95" s="120" t="s">
        <v>304</v>
      </c>
      <c r="B95" s="22" t="s">
        <v>305</v>
      </c>
      <c r="C95" s="8">
        <v>1</v>
      </c>
      <c r="D95" s="120" t="s">
        <v>306</v>
      </c>
      <c r="E95" s="40">
        <v>28455</v>
      </c>
      <c r="F95" s="120" t="s">
        <v>307</v>
      </c>
    </row>
    <row r="96" spans="1:6" ht="31.5">
      <c r="A96" s="124"/>
      <c r="B96" s="22" t="s">
        <v>308</v>
      </c>
      <c r="C96" s="8">
        <v>1</v>
      </c>
      <c r="D96" s="124"/>
      <c r="E96" s="40">
        <v>30705</v>
      </c>
      <c r="F96" s="124"/>
    </row>
    <row r="97" spans="1:6" ht="31.5">
      <c r="A97" s="124"/>
      <c r="B97" s="22" t="s">
        <v>309</v>
      </c>
      <c r="C97" s="8">
        <v>1</v>
      </c>
      <c r="D97" s="124"/>
      <c r="E97" s="40">
        <v>28950</v>
      </c>
      <c r="F97" s="124"/>
    </row>
    <row r="98" spans="1:6" ht="15.75">
      <c r="A98" s="124"/>
      <c r="B98" s="22" t="s">
        <v>310</v>
      </c>
      <c r="C98" s="8">
        <v>1</v>
      </c>
      <c r="D98" s="124"/>
      <c r="E98" s="40">
        <v>28455</v>
      </c>
      <c r="F98" s="124"/>
    </row>
    <row r="99" spans="1:6" ht="31.5">
      <c r="A99" s="124"/>
      <c r="B99" s="22" t="s">
        <v>311</v>
      </c>
      <c r="C99" s="8">
        <v>1</v>
      </c>
      <c r="D99" s="124"/>
      <c r="E99" s="40">
        <v>28455</v>
      </c>
      <c r="F99" s="124"/>
    </row>
    <row r="100" spans="1:6" ht="15.75">
      <c r="A100" s="124"/>
      <c r="B100" s="22" t="s">
        <v>312</v>
      </c>
      <c r="C100" s="8">
        <v>1</v>
      </c>
      <c r="D100" s="124"/>
      <c r="E100" s="40">
        <v>31875</v>
      </c>
      <c r="F100" s="124"/>
    </row>
    <row r="101" spans="1:6" ht="31.5">
      <c r="A101" s="124"/>
      <c r="B101" s="22" t="s">
        <v>313</v>
      </c>
      <c r="C101" s="8">
        <v>1</v>
      </c>
      <c r="D101" s="124"/>
      <c r="E101" s="40">
        <v>34440</v>
      </c>
      <c r="F101" s="124"/>
    </row>
    <row r="102" spans="1:6" ht="31.5">
      <c r="A102" s="124"/>
      <c r="B102" s="22" t="s">
        <v>314</v>
      </c>
      <c r="C102" s="8">
        <v>2</v>
      </c>
      <c r="D102" s="124"/>
      <c r="E102" s="40">
        <v>26700</v>
      </c>
      <c r="F102" s="124"/>
    </row>
    <row r="103" spans="1:6" ht="50.25" customHeight="1">
      <c r="A103" s="124"/>
      <c r="B103" s="22" t="s">
        <v>315</v>
      </c>
      <c r="C103" s="8">
        <v>1</v>
      </c>
      <c r="D103" s="124"/>
      <c r="E103" s="40">
        <v>32145</v>
      </c>
      <c r="F103" s="124"/>
    </row>
    <row r="104" spans="1:6" ht="31.5">
      <c r="A104" s="124"/>
      <c r="B104" s="22" t="s">
        <v>316</v>
      </c>
      <c r="C104" s="8">
        <v>1</v>
      </c>
      <c r="D104" s="124"/>
      <c r="E104" s="40">
        <v>29940</v>
      </c>
      <c r="F104" s="124"/>
    </row>
    <row r="105" spans="1:6" ht="31.5">
      <c r="A105" s="124"/>
      <c r="B105" s="22" t="s">
        <v>317</v>
      </c>
      <c r="C105" s="8">
        <v>1</v>
      </c>
      <c r="D105" s="124"/>
      <c r="E105" s="40">
        <v>29940</v>
      </c>
      <c r="F105" s="124"/>
    </row>
    <row r="106" spans="1:6" ht="31.5">
      <c r="A106" s="124"/>
      <c r="B106" s="22" t="s">
        <v>318</v>
      </c>
      <c r="C106" s="8">
        <v>1</v>
      </c>
      <c r="D106" s="124"/>
      <c r="E106" s="40">
        <v>22455</v>
      </c>
      <c r="F106" s="124"/>
    </row>
    <row r="107" spans="1:6" ht="31.5">
      <c r="A107" s="124"/>
      <c r="B107" s="22" t="s">
        <v>319</v>
      </c>
      <c r="C107" s="8">
        <v>1</v>
      </c>
      <c r="D107" s="124"/>
      <c r="E107" s="40">
        <v>34440</v>
      </c>
      <c r="F107" s="124"/>
    </row>
    <row r="108" spans="1:6" ht="47.25">
      <c r="A108" s="124"/>
      <c r="B108" s="22" t="s">
        <v>534</v>
      </c>
      <c r="C108" s="8">
        <v>1</v>
      </c>
      <c r="D108" s="124"/>
      <c r="E108" s="40">
        <v>37425</v>
      </c>
      <c r="F108" s="124"/>
    </row>
    <row r="109" spans="1:6" ht="31.5">
      <c r="A109" s="124"/>
      <c r="B109" s="22" t="s">
        <v>320</v>
      </c>
      <c r="C109" s="8">
        <v>1</v>
      </c>
      <c r="D109" s="124"/>
      <c r="E109" s="40">
        <v>28950</v>
      </c>
      <c r="F109" s="124"/>
    </row>
    <row r="110" spans="1:6" ht="31.5">
      <c r="A110" s="124"/>
      <c r="B110" s="22" t="s">
        <v>321</v>
      </c>
      <c r="C110" s="8">
        <v>1</v>
      </c>
      <c r="D110" s="124"/>
      <c r="E110" s="40">
        <v>28950</v>
      </c>
      <c r="F110" s="124"/>
    </row>
    <row r="111" spans="1:6" ht="21.75" customHeight="1">
      <c r="A111" s="124"/>
      <c r="B111" s="22" t="s">
        <v>322</v>
      </c>
      <c r="C111" s="8">
        <v>1</v>
      </c>
      <c r="D111" s="124"/>
      <c r="E111" s="40">
        <v>30705</v>
      </c>
      <c r="F111" s="124"/>
    </row>
    <row r="112" spans="1:6" ht="40.5" customHeight="1">
      <c r="A112" s="124"/>
      <c r="B112" s="22" t="s">
        <v>323</v>
      </c>
      <c r="C112" s="8">
        <v>1</v>
      </c>
      <c r="D112" s="124"/>
      <c r="E112" s="40">
        <v>26700</v>
      </c>
      <c r="F112" s="124"/>
    </row>
    <row r="113" spans="1:6" ht="31.5">
      <c r="A113" s="124"/>
      <c r="B113" s="22" t="s">
        <v>324</v>
      </c>
      <c r="C113" s="8">
        <v>1</v>
      </c>
      <c r="D113" s="124"/>
      <c r="E113" s="40">
        <v>28455</v>
      </c>
      <c r="F113" s="124"/>
    </row>
    <row r="114" spans="1:6" ht="19.5" customHeight="1">
      <c r="A114" s="124"/>
      <c r="B114" s="22" t="s">
        <v>176</v>
      </c>
      <c r="C114" s="8">
        <v>1</v>
      </c>
      <c r="D114" s="124"/>
      <c r="E114" s="40">
        <v>31731</v>
      </c>
      <c r="F114" s="124"/>
    </row>
    <row r="115" spans="1:6" ht="19.5" customHeight="1">
      <c r="A115" s="124"/>
      <c r="B115" s="22" t="s">
        <v>535</v>
      </c>
      <c r="C115" s="8">
        <v>1</v>
      </c>
      <c r="D115" s="124"/>
      <c r="E115" s="40">
        <v>28455</v>
      </c>
      <c r="F115" s="124"/>
    </row>
    <row r="116" spans="1:6" ht="19.5" customHeight="1">
      <c r="A116" s="124"/>
      <c r="B116" s="22" t="s">
        <v>243</v>
      </c>
      <c r="C116" s="8">
        <v>1</v>
      </c>
      <c r="D116" s="124"/>
      <c r="E116" s="40">
        <v>18660</v>
      </c>
      <c r="F116" s="124"/>
    </row>
    <row r="117" spans="1:6" s="1" customFormat="1" ht="15.75">
      <c r="A117" s="57" t="s">
        <v>6</v>
      </c>
      <c r="B117" s="57"/>
      <c r="C117" s="57">
        <f>SUM(C95:C116)</f>
        <v>23</v>
      </c>
      <c r="D117" s="57"/>
      <c r="E117" s="57"/>
      <c r="F117" s="57"/>
    </row>
    <row r="118" spans="1:6" ht="47.25">
      <c r="A118" s="120" t="s">
        <v>334</v>
      </c>
      <c r="B118" s="11" t="s">
        <v>536</v>
      </c>
      <c r="C118" s="8">
        <v>1</v>
      </c>
      <c r="D118" s="120" t="s">
        <v>306</v>
      </c>
      <c r="E118" s="120" t="s">
        <v>540</v>
      </c>
      <c r="F118" s="120" t="s">
        <v>335</v>
      </c>
    </row>
    <row r="119" spans="1:6" ht="47.25">
      <c r="A119" s="124"/>
      <c r="B119" s="11" t="s">
        <v>537</v>
      </c>
      <c r="C119" s="8">
        <v>1</v>
      </c>
      <c r="D119" s="124"/>
      <c r="E119" s="124"/>
      <c r="F119" s="124"/>
    </row>
    <row r="120" spans="1:6" ht="63">
      <c r="A120" s="124"/>
      <c r="B120" s="11" t="s">
        <v>538</v>
      </c>
      <c r="C120" s="8">
        <v>1</v>
      </c>
      <c r="D120" s="124"/>
      <c r="E120" s="124"/>
      <c r="F120" s="124"/>
    </row>
    <row r="121" spans="1:6" ht="54.75" customHeight="1">
      <c r="A121" s="124"/>
      <c r="B121" s="11" t="s">
        <v>539</v>
      </c>
      <c r="C121" s="8">
        <v>1</v>
      </c>
      <c r="D121" s="124"/>
      <c r="E121" s="124"/>
      <c r="F121" s="124"/>
    </row>
    <row r="122" spans="1:6" s="1" customFormat="1" ht="15.75">
      <c r="A122" s="57" t="s">
        <v>6</v>
      </c>
      <c r="B122" s="57"/>
      <c r="C122" s="57">
        <f>SUM(C118:C121)</f>
        <v>4</v>
      </c>
      <c r="D122" s="57"/>
      <c r="E122" s="57"/>
      <c r="F122" s="57"/>
    </row>
    <row r="123" spans="1:6" ht="19.5" customHeight="1">
      <c r="A123" s="120" t="s">
        <v>345</v>
      </c>
      <c r="B123" s="11" t="s">
        <v>456</v>
      </c>
      <c r="C123" s="8">
        <v>1</v>
      </c>
      <c r="D123" s="120" t="s">
        <v>306</v>
      </c>
      <c r="E123" s="120" t="s">
        <v>541</v>
      </c>
      <c r="F123" s="120" t="s">
        <v>542</v>
      </c>
    </row>
    <row r="124" spans="1:6" ht="19.5" customHeight="1">
      <c r="A124" s="124"/>
      <c r="B124" s="11" t="s">
        <v>347</v>
      </c>
      <c r="C124" s="8">
        <v>1</v>
      </c>
      <c r="D124" s="124"/>
      <c r="E124" s="124"/>
      <c r="F124" s="124"/>
    </row>
    <row r="125" spans="1:6" ht="19.5" customHeight="1">
      <c r="A125" s="124"/>
      <c r="B125" s="11" t="s">
        <v>55</v>
      </c>
      <c r="C125" s="8">
        <v>1</v>
      </c>
      <c r="D125" s="124"/>
      <c r="E125" s="124"/>
      <c r="F125" s="124"/>
    </row>
    <row r="126" spans="1:6" ht="19.5" customHeight="1">
      <c r="A126" s="124"/>
      <c r="B126" s="11" t="s">
        <v>348</v>
      </c>
      <c r="C126" s="8">
        <v>1</v>
      </c>
      <c r="D126" s="124"/>
      <c r="E126" s="124"/>
      <c r="F126" s="124"/>
    </row>
    <row r="127" spans="1:6" ht="19.5" customHeight="1">
      <c r="A127" s="124"/>
      <c r="B127" s="11" t="s">
        <v>349</v>
      </c>
      <c r="C127" s="8">
        <v>1</v>
      </c>
      <c r="D127" s="124"/>
      <c r="E127" s="124"/>
      <c r="F127" s="124"/>
    </row>
    <row r="128" spans="1:6" ht="19.5" customHeight="1">
      <c r="A128" s="124"/>
      <c r="B128" s="11" t="s">
        <v>131</v>
      </c>
      <c r="C128" s="8">
        <v>1</v>
      </c>
      <c r="D128" s="124"/>
      <c r="E128" s="124"/>
      <c r="F128" s="124"/>
    </row>
    <row r="129" spans="1:6" ht="19.5" customHeight="1">
      <c r="A129" s="124"/>
      <c r="B129" s="11" t="s">
        <v>350</v>
      </c>
      <c r="C129" s="8">
        <v>1</v>
      </c>
      <c r="D129" s="124"/>
      <c r="E129" s="124"/>
      <c r="F129" s="124"/>
    </row>
    <row r="130" spans="1:6" s="1" customFormat="1" ht="15.75">
      <c r="A130" s="57" t="s">
        <v>6</v>
      </c>
      <c r="B130" s="57"/>
      <c r="C130" s="57">
        <f>SUM(C123:C129)</f>
        <v>7</v>
      </c>
      <c r="D130" s="57"/>
      <c r="E130" s="57"/>
      <c r="F130" s="57"/>
    </row>
    <row r="131" spans="1:6" ht="20.25" customHeight="1">
      <c r="A131" s="120" t="s">
        <v>356</v>
      </c>
      <c r="B131" s="38" t="s">
        <v>357</v>
      </c>
      <c r="C131" s="8">
        <v>1</v>
      </c>
      <c r="D131" s="120" t="s">
        <v>544</v>
      </c>
      <c r="E131" s="120" t="s">
        <v>543</v>
      </c>
      <c r="F131" s="120" t="s">
        <v>358</v>
      </c>
    </row>
    <row r="132" spans="1:6" ht="20.25" customHeight="1">
      <c r="A132" s="124"/>
      <c r="B132" s="38" t="s">
        <v>257</v>
      </c>
      <c r="C132" s="8">
        <v>1</v>
      </c>
      <c r="D132" s="124"/>
      <c r="E132" s="124"/>
      <c r="F132" s="124"/>
    </row>
    <row r="133" spans="1:6" ht="20.25" customHeight="1">
      <c r="A133" s="124"/>
      <c r="B133" s="38" t="s">
        <v>275</v>
      </c>
      <c r="C133" s="8">
        <v>1</v>
      </c>
      <c r="D133" s="124"/>
      <c r="E133" s="124"/>
      <c r="F133" s="124"/>
    </row>
    <row r="134" spans="1:6" ht="20.25" customHeight="1">
      <c r="A134" s="124"/>
      <c r="B134" s="38" t="s">
        <v>119</v>
      </c>
      <c r="C134" s="8">
        <v>1</v>
      </c>
      <c r="D134" s="124"/>
      <c r="E134" s="124"/>
      <c r="F134" s="124"/>
    </row>
    <row r="135" spans="1:6" s="1" customFormat="1" ht="15.75">
      <c r="A135" s="57" t="s">
        <v>6</v>
      </c>
      <c r="B135" s="59"/>
      <c r="C135" s="57">
        <f>SUM(C131:C134)</f>
        <v>4</v>
      </c>
      <c r="D135" s="57"/>
      <c r="E135" s="57"/>
      <c r="F135" s="57"/>
    </row>
    <row r="136" spans="1:6" ht="47.25">
      <c r="A136" s="120" t="s">
        <v>359</v>
      </c>
      <c r="B136" s="11" t="s">
        <v>360</v>
      </c>
      <c r="C136" s="8">
        <v>1</v>
      </c>
      <c r="D136" s="120" t="s">
        <v>361</v>
      </c>
      <c r="E136" s="120" t="s">
        <v>362</v>
      </c>
      <c r="F136" s="120" t="s">
        <v>363</v>
      </c>
    </row>
    <row r="137" spans="1:6" ht="31.5">
      <c r="A137" s="124"/>
      <c r="B137" s="11" t="s">
        <v>33</v>
      </c>
      <c r="C137" s="8">
        <v>1</v>
      </c>
      <c r="D137" s="124"/>
      <c r="E137" s="124"/>
      <c r="F137" s="124"/>
    </row>
    <row r="138" spans="1:6" ht="47.25">
      <c r="A138" s="124"/>
      <c r="B138" s="11" t="s">
        <v>364</v>
      </c>
      <c r="C138" s="8">
        <v>1</v>
      </c>
      <c r="D138" s="124"/>
      <c r="E138" s="124"/>
      <c r="F138" s="124"/>
    </row>
    <row r="139" spans="1:6" ht="47.25">
      <c r="A139" s="124"/>
      <c r="B139" s="11" t="s">
        <v>547</v>
      </c>
      <c r="C139" s="8">
        <v>1</v>
      </c>
      <c r="D139" s="124"/>
      <c r="E139" s="124"/>
      <c r="F139" s="124"/>
    </row>
    <row r="140" spans="1:6" ht="31.5">
      <c r="A140" s="124"/>
      <c r="B140" s="11" t="s">
        <v>545</v>
      </c>
      <c r="C140" s="8">
        <v>1</v>
      </c>
      <c r="D140" s="124"/>
      <c r="E140" s="124"/>
      <c r="F140" s="124"/>
    </row>
    <row r="141" spans="1:6" ht="47.25">
      <c r="A141" s="124"/>
      <c r="B141" s="11" t="s">
        <v>365</v>
      </c>
      <c r="C141" s="8">
        <v>1</v>
      </c>
      <c r="D141" s="124"/>
      <c r="E141" s="124"/>
      <c r="F141" s="124"/>
    </row>
    <row r="142" spans="1:6" ht="31.5">
      <c r="A142" s="124"/>
      <c r="B142" s="11" t="s">
        <v>366</v>
      </c>
      <c r="C142" s="8">
        <v>1</v>
      </c>
      <c r="D142" s="124"/>
      <c r="E142" s="124"/>
      <c r="F142" s="124"/>
    </row>
    <row r="143" spans="1:6" ht="31.5">
      <c r="A143" s="124"/>
      <c r="B143" s="11" t="s">
        <v>367</v>
      </c>
      <c r="C143" s="8">
        <v>1</v>
      </c>
      <c r="D143" s="124"/>
      <c r="E143" s="124"/>
      <c r="F143" s="124"/>
    </row>
    <row r="144" spans="1:6" ht="31.5">
      <c r="A144" s="124"/>
      <c r="B144" s="11" t="s">
        <v>368</v>
      </c>
      <c r="C144" s="8">
        <v>1</v>
      </c>
      <c r="D144" s="124"/>
      <c r="E144" s="124"/>
      <c r="F144" s="124"/>
    </row>
    <row r="145" spans="1:6" ht="31.5">
      <c r="A145" s="124"/>
      <c r="B145" s="37" t="s">
        <v>546</v>
      </c>
      <c r="C145" s="8">
        <v>1</v>
      </c>
      <c r="D145" s="124"/>
      <c r="E145" s="124"/>
      <c r="F145" s="124"/>
    </row>
    <row r="146" spans="1:6" ht="31.5">
      <c r="A146" s="124"/>
      <c r="B146" s="37" t="s">
        <v>369</v>
      </c>
      <c r="C146" s="8">
        <v>1</v>
      </c>
      <c r="D146" s="121"/>
      <c r="E146" s="124"/>
      <c r="F146" s="124"/>
    </row>
    <row r="147" spans="1:6" s="1" customFormat="1" ht="15.75">
      <c r="A147" s="57" t="s">
        <v>6</v>
      </c>
      <c r="B147" s="57"/>
      <c r="C147" s="57">
        <f>SUM(C136:C146)</f>
        <v>11</v>
      </c>
      <c r="D147" s="57"/>
      <c r="E147" s="57"/>
      <c r="F147" s="57"/>
    </row>
    <row r="148" spans="1:6" ht="15.75">
      <c r="A148" s="120" t="s">
        <v>375</v>
      </c>
      <c r="B148" s="43" t="s">
        <v>379</v>
      </c>
      <c r="C148" s="8">
        <v>1</v>
      </c>
      <c r="D148" s="120" t="s">
        <v>306</v>
      </c>
      <c r="E148" s="120" t="s">
        <v>517</v>
      </c>
      <c r="F148" s="120" t="s">
        <v>376</v>
      </c>
    </row>
    <row r="149" spans="1:6" ht="15.75">
      <c r="A149" s="124"/>
      <c r="B149" s="11" t="s">
        <v>548</v>
      </c>
      <c r="C149" s="8">
        <v>1</v>
      </c>
      <c r="D149" s="124"/>
      <c r="E149" s="124"/>
      <c r="F149" s="124"/>
    </row>
    <row r="150" spans="1:6" ht="15.75">
      <c r="A150" s="124"/>
      <c r="B150" s="22" t="s">
        <v>377</v>
      </c>
      <c r="C150" s="8">
        <v>1</v>
      </c>
      <c r="D150" s="124"/>
      <c r="E150" s="124"/>
      <c r="F150" s="124"/>
    </row>
    <row r="151" spans="1:6" ht="15.75">
      <c r="A151" s="124"/>
      <c r="B151" s="43" t="s">
        <v>378</v>
      </c>
      <c r="C151" s="8">
        <v>1</v>
      </c>
      <c r="D151" s="124"/>
      <c r="E151" s="124"/>
      <c r="F151" s="124"/>
    </row>
    <row r="152" spans="1:6" s="1" customFormat="1" ht="15.75">
      <c r="A152" s="57" t="s">
        <v>6</v>
      </c>
      <c r="B152" s="57"/>
      <c r="C152" s="57">
        <v>4</v>
      </c>
      <c r="D152" s="57"/>
      <c r="E152" s="57"/>
      <c r="F152" s="57"/>
    </row>
    <row r="153" spans="1:6" ht="31.5">
      <c r="A153" s="120" t="s">
        <v>408</v>
      </c>
      <c r="B153" s="11" t="s">
        <v>409</v>
      </c>
      <c r="C153" s="8">
        <v>1</v>
      </c>
      <c r="D153" s="120" t="s">
        <v>306</v>
      </c>
      <c r="E153" s="120" t="s">
        <v>410</v>
      </c>
      <c r="F153" s="120" t="s">
        <v>411</v>
      </c>
    </row>
    <row r="154" spans="1:6" ht="40.5" customHeight="1">
      <c r="A154" s="124"/>
      <c r="B154" s="11" t="s">
        <v>412</v>
      </c>
      <c r="C154" s="8">
        <v>1</v>
      </c>
      <c r="D154" s="124"/>
      <c r="E154" s="124"/>
      <c r="F154" s="124"/>
    </row>
    <row r="155" spans="1:6" ht="31.5">
      <c r="A155" s="124"/>
      <c r="B155" s="11" t="s">
        <v>549</v>
      </c>
      <c r="C155" s="8">
        <v>1</v>
      </c>
      <c r="D155" s="124"/>
      <c r="E155" s="124"/>
      <c r="F155" s="124"/>
    </row>
    <row r="156" spans="1:6" ht="31.5">
      <c r="A156" s="124"/>
      <c r="B156" s="11" t="s">
        <v>22</v>
      </c>
      <c r="C156" s="8">
        <v>1</v>
      </c>
      <c r="D156" s="124"/>
      <c r="E156" s="124"/>
      <c r="F156" s="124"/>
    </row>
    <row r="157" spans="1:6" ht="31.5">
      <c r="A157" s="124"/>
      <c r="B157" s="11" t="s">
        <v>124</v>
      </c>
      <c r="C157" s="8">
        <v>1</v>
      </c>
      <c r="D157" s="124"/>
      <c r="E157" s="124"/>
      <c r="F157" s="124"/>
    </row>
    <row r="158" spans="1:6" ht="31.5">
      <c r="A158" s="124"/>
      <c r="B158" s="11" t="s">
        <v>413</v>
      </c>
      <c r="C158" s="8">
        <v>1</v>
      </c>
      <c r="D158" s="124"/>
      <c r="E158" s="124"/>
      <c r="F158" s="124"/>
    </row>
    <row r="159" spans="1:6" ht="15.75">
      <c r="A159" s="124"/>
      <c r="B159" s="11" t="s">
        <v>278</v>
      </c>
      <c r="C159" s="8">
        <v>1</v>
      </c>
      <c r="D159" s="124"/>
      <c r="E159" s="124"/>
      <c r="F159" s="124"/>
    </row>
    <row r="160" spans="1:6" ht="15.75">
      <c r="A160" s="124"/>
      <c r="B160" s="11" t="s">
        <v>28</v>
      </c>
      <c r="C160" s="8">
        <v>1</v>
      </c>
      <c r="D160" s="124"/>
      <c r="E160" s="124"/>
      <c r="F160" s="124"/>
    </row>
    <row r="161" spans="1:6" ht="15.75">
      <c r="A161" s="124"/>
      <c r="B161" s="11" t="s">
        <v>30</v>
      </c>
      <c r="C161" s="8">
        <v>1</v>
      </c>
      <c r="D161" s="124"/>
      <c r="E161" s="124"/>
      <c r="F161" s="124"/>
    </row>
    <row r="162" spans="1:6" ht="15.75">
      <c r="A162" s="124"/>
      <c r="B162" s="11" t="s">
        <v>233</v>
      </c>
      <c r="C162" s="8">
        <v>1</v>
      </c>
      <c r="D162" s="124"/>
      <c r="E162" s="124"/>
      <c r="F162" s="124"/>
    </row>
    <row r="163" spans="1:6" ht="15.75">
      <c r="A163" s="124"/>
      <c r="B163" s="11" t="s">
        <v>42</v>
      </c>
      <c r="C163" s="8">
        <v>1</v>
      </c>
      <c r="D163" s="124"/>
      <c r="E163" s="124"/>
      <c r="F163" s="124"/>
    </row>
    <row r="164" spans="1:6" s="1" customFormat="1" ht="15.75">
      <c r="A164" s="57" t="s">
        <v>6</v>
      </c>
      <c r="B164" s="57"/>
      <c r="C164" s="57">
        <f>SUM(C153:C163)</f>
        <v>11</v>
      </c>
      <c r="D164" s="57"/>
      <c r="E164" s="57"/>
      <c r="F164" s="57"/>
    </row>
    <row r="165" spans="1:6" ht="31.5">
      <c r="A165" s="120" t="s">
        <v>607</v>
      </c>
      <c r="B165" s="11" t="s">
        <v>278</v>
      </c>
      <c r="C165" s="8">
        <v>1</v>
      </c>
      <c r="D165" s="14" t="s">
        <v>14</v>
      </c>
      <c r="E165" s="14">
        <v>45000</v>
      </c>
      <c r="F165" s="120" t="s">
        <v>380</v>
      </c>
    </row>
    <row r="166" spans="1:6" ht="63.75">
      <c r="A166" s="121"/>
      <c r="B166" s="22" t="s">
        <v>608</v>
      </c>
      <c r="C166" s="8">
        <v>1</v>
      </c>
      <c r="D166" s="87" t="s">
        <v>576</v>
      </c>
      <c r="E166" s="14">
        <v>35000</v>
      </c>
      <c r="F166" s="121"/>
    </row>
    <row r="167" spans="1:6" s="1" customFormat="1" ht="15.75">
      <c r="A167" s="57" t="s">
        <v>6</v>
      </c>
      <c r="B167" s="57"/>
      <c r="C167" s="57">
        <v>2</v>
      </c>
      <c r="D167" s="57"/>
      <c r="E167" s="57"/>
      <c r="F167" s="57"/>
    </row>
    <row r="168" spans="1:6" ht="15.75">
      <c r="A168" s="120" t="s">
        <v>384</v>
      </c>
      <c r="B168" s="11" t="s">
        <v>385</v>
      </c>
      <c r="C168" s="8">
        <v>1</v>
      </c>
      <c r="D168" s="120" t="s">
        <v>386</v>
      </c>
      <c r="E168" s="120" t="s">
        <v>387</v>
      </c>
      <c r="F168" s="120" t="s">
        <v>388</v>
      </c>
    </row>
    <row r="169" spans="1:6" ht="15.75">
      <c r="A169" s="124"/>
      <c r="B169" s="11" t="s">
        <v>389</v>
      </c>
      <c r="C169" s="8">
        <v>1</v>
      </c>
      <c r="D169" s="124"/>
      <c r="E169" s="124"/>
      <c r="F169" s="124"/>
    </row>
    <row r="170" spans="1:6" ht="15.75">
      <c r="A170" s="124"/>
      <c r="B170" s="11" t="s">
        <v>390</v>
      </c>
      <c r="C170" s="8">
        <v>1</v>
      </c>
      <c r="D170" s="124"/>
      <c r="E170" s="124"/>
      <c r="F170" s="124"/>
    </row>
    <row r="171" spans="1:6" ht="15.75">
      <c r="A171" s="124"/>
      <c r="B171" s="11" t="s">
        <v>391</v>
      </c>
      <c r="C171" s="8">
        <v>2</v>
      </c>
      <c r="D171" s="124"/>
      <c r="E171" s="124"/>
      <c r="F171" s="124"/>
    </row>
    <row r="172" spans="1:6" ht="15.75">
      <c r="A172" s="124"/>
      <c r="B172" s="11" t="s">
        <v>392</v>
      </c>
      <c r="C172" s="8">
        <v>1</v>
      </c>
      <c r="D172" s="121"/>
      <c r="E172" s="124"/>
      <c r="F172" s="124"/>
    </row>
    <row r="173" spans="1:6" ht="15.75">
      <c r="A173" s="15"/>
      <c r="B173" s="11" t="s">
        <v>393</v>
      </c>
      <c r="C173" s="8">
        <v>1</v>
      </c>
      <c r="D173" s="16"/>
      <c r="E173" s="15"/>
      <c r="F173" s="15"/>
    </row>
    <row r="174" spans="1:6" s="1" customFormat="1" ht="15.75">
      <c r="A174" s="8" t="s">
        <v>6</v>
      </c>
      <c r="B174" s="8"/>
      <c r="C174" s="8">
        <f>SUM(C168:C173)</f>
        <v>7</v>
      </c>
      <c r="D174" s="8"/>
      <c r="E174" s="8"/>
      <c r="F174" s="8"/>
    </row>
    <row r="175" spans="1:6" ht="15.75">
      <c r="A175" s="120" t="s">
        <v>396</v>
      </c>
      <c r="B175" s="11" t="s">
        <v>295</v>
      </c>
      <c r="C175" s="8">
        <v>1</v>
      </c>
      <c r="D175" s="120" t="s">
        <v>14</v>
      </c>
      <c r="E175" s="120" t="s">
        <v>397</v>
      </c>
      <c r="F175" s="120" t="s">
        <v>398</v>
      </c>
    </row>
    <row r="176" spans="1:6" ht="31.5">
      <c r="A176" s="124"/>
      <c r="B176" s="11" t="s">
        <v>550</v>
      </c>
      <c r="C176" s="8">
        <v>1</v>
      </c>
      <c r="D176" s="124"/>
      <c r="E176" s="124"/>
      <c r="F176" s="124"/>
    </row>
    <row r="177" spans="1:6" ht="15.75">
      <c r="A177" s="124"/>
      <c r="B177" s="11" t="s">
        <v>190</v>
      </c>
      <c r="C177" s="8">
        <v>1</v>
      </c>
      <c r="D177" s="124"/>
      <c r="E177" s="124"/>
      <c r="F177" s="124"/>
    </row>
    <row r="178" spans="1:6" ht="15.75">
      <c r="A178" s="124"/>
      <c r="B178" s="11" t="s">
        <v>322</v>
      </c>
      <c r="C178" s="8">
        <v>1</v>
      </c>
      <c r="D178" s="124"/>
      <c r="E178" s="124"/>
      <c r="F178" s="124"/>
    </row>
    <row r="179" spans="1:6" ht="15.75">
      <c r="A179" s="124"/>
      <c r="B179" s="11" t="s">
        <v>298</v>
      </c>
      <c r="C179" s="8">
        <v>1</v>
      </c>
      <c r="D179" s="124"/>
      <c r="E179" s="124"/>
      <c r="F179" s="124"/>
    </row>
    <row r="180" spans="1:6" ht="15.75">
      <c r="A180" s="124"/>
      <c r="B180" s="11" t="s">
        <v>552</v>
      </c>
      <c r="C180" s="8">
        <v>1</v>
      </c>
      <c r="D180" s="124"/>
      <c r="E180" s="124"/>
      <c r="F180" s="124"/>
    </row>
    <row r="181" spans="1:6" ht="15.75">
      <c r="A181" s="124"/>
      <c r="B181" s="11" t="s">
        <v>551</v>
      </c>
      <c r="C181" s="8">
        <v>1</v>
      </c>
      <c r="D181" s="121"/>
      <c r="E181" s="124"/>
      <c r="F181" s="124"/>
    </row>
    <row r="182" spans="1:6" s="1" customFormat="1" ht="15.75">
      <c r="A182" s="57" t="s">
        <v>6</v>
      </c>
      <c r="B182" s="57"/>
      <c r="C182" s="57">
        <f>SUM(C175:C181)</f>
        <v>7</v>
      </c>
      <c r="D182" s="57"/>
      <c r="E182" s="57"/>
      <c r="F182" s="57"/>
    </row>
    <row r="183" spans="1:6" ht="31.5" customHeight="1">
      <c r="A183" s="120" t="s">
        <v>583</v>
      </c>
      <c r="B183" s="11" t="s">
        <v>403</v>
      </c>
      <c r="C183" s="8">
        <v>1</v>
      </c>
      <c r="D183" s="120" t="s">
        <v>591</v>
      </c>
      <c r="E183" s="11" t="s">
        <v>588</v>
      </c>
      <c r="F183" s="120" t="s">
        <v>402</v>
      </c>
    </row>
    <row r="184" spans="1:6" ht="31.5">
      <c r="A184" s="124"/>
      <c r="B184" s="11" t="s">
        <v>584</v>
      </c>
      <c r="C184" s="8">
        <v>1</v>
      </c>
      <c r="D184" s="124"/>
      <c r="E184" s="11" t="s">
        <v>589</v>
      </c>
      <c r="F184" s="124"/>
    </row>
    <row r="185" spans="1:6" ht="31.5">
      <c r="A185" s="124"/>
      <c r="B185" s="11" t="s">
        <v>585</v>
      </c>
      <c r="C185" s="8">
        <v>1</v>
      </c>
      <c r="D185" s="124"/>
      <c r="E185" s="11" t="s">
        <v>588</v>
      </c>
      <c r="F185" s="124"/>
    </row>
    <row r="186" spans="1:6" ht="15.75">
      <c r="A186" s="124"/>
      <c r="B186" s="15" t="s">
        <v>586</v>
      </c>
      <c r="C186" s="8">
        <v>1</v>
      </c>
      <c r="D186" s="124"/>
      <c r="E186" s="11" t="s">
        <v>590</v>
      </c>
      <c r="F186" s="124"/>
    </row>
    <row r="187" spans="1:6" ht="31.5">
      <c r="A187" s="124"/>
      <c r="B187" s="11" t="s">
        <v>587</v>
      </c>
      <c r="C187" s="8">
        <v>1</v>
      </c>
      <c r="D187" s="124"/>
      <c r="E187" s="11" t="s">
        <v>590</v>
      </c>
      <c r="F187" s="124"/>
    </row>
    <row r="188" spans="1:6" ht="31.5">
      <c r="A188" s="124"/>
      <c r="B188" s="11" t="s">
        <v>404</v>
      </c>
      <c r="C188" s="110">
        <v>1</v>
      </c>
      <c r="D188" s="121"/>
      <c r="E188" s="42" t="s">
        <v>117</v>
      </c>
      <c r="F188" s="124"/>
    </row>
    <row r="189" spans="1:6" s="1" customFormat="1" ht="15.75">
      <c r="A189" s="57" t="s">
        <v>6</v>
      </c>
      <c r="B189" s="57"/>
      <c r="C189" s="57">
        <f>SUM(C183:C188)</f>
        <v>6</v>
      </c>
      <c r="D189" s="57"/>
      <c r="E189" s="57"/>
      <c r="F189" s="57"/>
    </row>
    <row r="190" spans="1:6" s="98" customFormat="1" ht="27" customHeight="1">
      <c r="A190" s="117" t="s">
        <v>418</v>
      </c>
      <c r="B190" s="77"/>
      <c r="C190" s="77">
        <f>C11+C26+C33+C39+C46+C53+C60+C65+C87+C94+C117+C122+C130+C135+C147+C152+C164+C167+C174+C182+C189</f>
        <v>190</v>
      </c>
      <c r="D190" s="77"/>
      <c r="E190" s="77"/>
      <c r="F190" s="77"/>
    </row>
    <row r="191" spans="1:6" ht="12.75">
      <c r="A191" s="115"/>
      <c r="B191" s="51"/>
      <c r="C191" s="51"/>
      <c r="D191" s="51"/>
      <c r="E191" s="51"/>
      <c r="F191" s="51"/>
    </row>
    <row r="192" spans="1:6" ht="15.75">
      <c r="A192" s="157" t="s">
        <v>4</v>
      </c>
      <c r="B192" s="157"/>
      <c r="C192" s="157"/>
      <c r="D192" s="157"/>
      <c r="E192" s="157"/>
      <c r="F192" s="157"/>
    </row>
    <row r="193" spans="1:6" ht="55.5" customHeight="1">
      <c r="A193" s="66" t="s">
        <v>9</v>
      </c>
      <c r="B193" s="47" t="s">
        <v>0</v>
      </c>
      <c r="C193" s="48" t="s">
        <v>1</v>
      </c>
      <c r="D193" s="48" t="s">
        <v>3</v>
      </c>
      <c r="E193" s="49" t="s">
        <v>7</v>
      </c>
      <c r="F193" s="49" t="s">
        <v>11</v>
      </c>
    </row>
    <row r="194" spans="1:6" ht="15.75">
      <c r="A194" s="120" t="s">
        <v>553</v>
      </c>
      <c r="B194" s="8" t="s">
        <v>101</v>
      </c>
      <c r="C194" s="8">
        <v>2</v>
      </c>
      <c r="D194" s="120" t="s">
        <v>234</v>
      </c>
      <c r="E194" s="130">
        <v>27000</v>
      </c>
      <c r="F194" s="141" t="s">
        <v>237</v>
      </c>
    </row>
    <row r="195" spans="1:6" ht="15.75">
      <c r="A195" s="124"/>
      <c r="B195" s="8" t="s">
        <v>227</v>
      </c>
      <c r="C195" s="8">
        <v>2</v>
      </c>
      <c r="D195" s="124"/>
      <c r="E195" s="128"/>
      <c r="F195" s="142"/>
    </row>
    <row r="196" spans="1:6" ht="15.75">
      <c r="A196" s="124"/>
      <c r="B196" s="8" t="s">
        <v>13</v>
      </c>
      <c r="C196" s="8">
        <v>2</v>
      </c>
      <c r="D196" s="124"/>
      <c r="E196" s="128"/>
      <c r="F196" s="142"/>
    </row>
    <row r="197" spans="1:6" s="1" customFormat="1" ht="15.75">
      <c r="A197" s="59" t="s">
        <v>2</v>
      </c>
      <c r="B197" s="57"/>
      <c r="C197" s="69">
        <f>SUM(C194:C196)</f>
        <v>6</v>
      </c>
      <c r="D197" s="57"/>
      <c r="E197" s="69"/>
      <c r="F197" s="59"/>
    </row>
    <row r="198" spans="1:6" ht="31.5" customHeight="1">
      <c r="A198" s="120" t="s">
        <v>516</v>
      </c>
      <c r="B198" s="11" t="s">
        <v>246</v>
      </c>
      <c r="C198" s="8">
        <v>3</v>
      </c>
      <c r="D198" s="120" t="s">
        <v>238</v>
      </c>
      <c r="E198" s="120" t="s">
        <v>617</v>
      </c>
      <c r="F198" s="141" t="s">
        <v>247</v>
      </c>
    </row>
    <row r="199" spans="1:6" ht="15.75">
      <c r="A199" s="124"/>
      <c r="B199" s="11" t="s">
        <v>223</v>
      </c>
      <c r="C199" s="8">
        <v>5</v>
      </c>
      <c r="D199" s="124"/>
      <c r="E199" s="128"/>
      <c r="F199" s="142"/>
    </row>
    <row r="200" spans="1:6" ht="15.75">
      <c r="A200" s="124"/>
      <c r="B200" s="11" t="s">
        <v>210</v>
      </c>
      <c r="C200" s="8">
        <v>1</v>
      </c>
      <c r="D200" s="124"/>
      <c r="E200" s="128"/>
      <c r="F200" s="142"/>
    </row>
    <row r="201" spans="1:6" ht="15.75">
      <c r="A201" s="124"/>
      <c r="B201" s="11" t="s">
        <v>38</v>
      </c>
      <c r="C201" s="40">
        <v>10</v>
      </c>
      <c r="D201" s="124"/>
      <c r="E201" s="128"/>
      <c r="F201" s="142"/>
    </row>
    <row r="202" spans="1:6" ht="15.75">
      <c r="A202" s="124"/>
      <c r="B202" s="11" t="s">
        <v>248</v>
      </c>
      <c r="C202" s="8">
        <v>1</v>
      </c>
      <c r="D202" s="121"/>
      <c r="E202" s="148"/>
      <c r="F202" s="142"/>
    </row>
    <row r="203" spans="1:6" s="1" customFormat="1" ht="15.75">
      <c r="A203" s="59" t="s">
        <v>2</v>
      </c>
      <c r="B203" s="57"/>
      <c r="C203" s="69">
        <f>SUM(C198:C202)</f>
        <v>20</v>
      </c>
      <c r="D203" s="57"/>
      <c r="E203" s="69"/>
      <c r="F203" s="59"/>
    </row>
    <row r="204" spans="1:6" ht="24.75" customHeight="1">
      <c r="A204" s="167" t="s">
        <v>249</v>
      </c>
      <c r="B204" s="11" t="s">
        <v>600</v>
      </c>
      <c r="C204" s="8">
        <v>1</v>
      </c>
      <c r="D204" s="167" t="s">
        <v>14</v>
      </c>
      <c r="E204" s="162">
        <v>22453</v>
      </c>
      <c r="F204" s="167" t="s">
        <v>251</v>
      </c>
    </row>
    <row r="205" spans="1:6" ht="24.75" customHeight="1">
      <c r="A205" s="163"/>
      <c r="B205" s="8" t="s">
        <v>601</v>
      </c>
      <c r="C205" s="8">
        <v>1</v>
      </c>
      <c r="D205" s="163"/>
      <c r="E205" s="163"/>
      <c r="F205" s="163"/>
    </row>
    <row r="206" spans="1:6" ht="24.75" customHeight="1">
      <c r="A206" s="163"/>
      <c r="B206" s="8" t="s">
        <v>602</v>
      </c>
      <c r="C206" s="8">
        <v>1</v>
      </c>
      <c r="D206" s="163"/>
      <c r="E206" s="163"/>
      <c r="F206" s="163"/>
    </row>
    <row r="207" spans="1:6" ht="24.75" customHeight="1">
      <c r="A207" s="163"/>
      <c r="B207" s="8" t="s">
        <v>603</v>
      </c>
      <c r="C207" s="8">
        <v>1</v>
      </c>
      <c r="D207" s="163"/>
      <c r="E207" s="163"/>
      <c r="F207" s="163"/>
    </row>
    <row r="208" spans="1:6" ht="24.75" customHeight="1">
      <c r="A208" s="163"/>
      <c r="B208" s="8" t="s">
        <v>604</v>
      </c>
      <c r="C208" s="8">
        <v>1</v>
      </c>
      <c r="D208" s="163"/>
      <c r="E208" s="163"/>
      <c r="F208" s="163"/>
    </row>
    <row r="209" spans="1:6" ht="24.75" customHeight="1">
      <c r="A209" s="163"/>
      <c r="B209" s="8" t="s">
        <v>605</v>
      </c>
      <c r="C209" s="8">
        <v>1</v>
      </c>
      <c r="D209" s="163"/>
      <c r="E209" s="163"/>
      <c r="F209" s="163"/>
    </row>
    <row r="210" spans="1:6" ht="24.75" customHeight="1">
      <c r="A210" s="163"/>
      <c r="B210" s="8" t="s">
        <v>606</v>
      </c>
      <c r="C210" s="8">
        <v>1</v>
      </c>
      <c r="D210" s="164"/>
      <c r="E210" s="164"/>
      <c r="F210" s="163"/>
    </row>
    <row r="211" spans="1:6" s="1" customFormat="1" ht="15.75">
      <c r="A211" s="99" t="s">
        <v>2</v>
      </c>
      <c r="B211" s="99"/>
      <c r="C211" s="100">
        <v>7</v>
      </c>
      <c r="D211" s="95"/>
      <c r="E211" s="100"/>
      <c r="F211" s="99"/>
    </row>
    <row r="212" spans="1:6" ht="47.25">
      <c r="A212" s="120" t="s">
        <v>253</v>
      </c>
      <c r="B212" s="11" t="s">
        <v>554</v>
      </c>
      <c r="C212" s="8">
        <v>4</v>
      </c>
      <c r="D212" s="120" t="s">
        <v>14</v>
      </c>
      <c r="E212" s="11" t="s">
        <v>598</v>
      </c>
      <c r="F212" s="141" t="s">
        <v>256</v>
      </c>
    </row>
    <row r="213" spans="1:6" ht="31.5">
      <c r="A213" s="121"/>
      <c r="B213" s="11" t="s">
        <v>555</v>
      </c>
      <c r="C213" s="9">
        <v>1</v>
      </c>
      <c r="D213" s="121"/>
      <c r="E213" s="11" t="s">
        <v>599</v>
      </c>
      <c r="F213" s="172"/>
    </row>
    <row r="214" spans="1:6" s="1" customFormat="1" ht="15.75">
      <c r="A214" s="59" t="s">
        <v>2</v>
      </c>
      <c r="B214" s="57"/>
      <c r="C214" s="69">
        <v>5</v>
      </c>
      <c r="D214" s="57"/>
      <c r="E214" s="69"/>
      <c r="F214" s="59"/>
    </row>
    <row r="215" spans="1:6" ht="47.25">
      <c r="A215" s="120" t="s">
        <v>259</v>
      </c>
      <c r="B215" s="11" t="s">
        <v>556</v>
      </c>
      <c r="C215" s="8">
        <v>5</v>
      </c>
      <c r="D215" s="118" t="s">
        <v>265</v>
      </c>
      <c r="E215" s="120" t="s">
        <v>266</v>
      </c>
      <c r="F215" s="120" t="s">
        <v>262</v>
      </c>
    </row>
    <row r="216" spans="1:6" ht="25.5" customHeight="1">
      <c r="A216" s="124"/>
      <c r="B216" s="11" t="s">
        <v>557</v>
      </c>
      <c r="C216" s="8">
        <v>1</v>
      </c>
      <c r="D216" s="171"/>
      <c r="E216" s="128"/>
      <c r="F216" s="124"/>
    </row>
    <row r="217" spans="1:6" ht="33" customHeight="1">
      <c r="A217" s="124"/>
      <c r="B217" s="11" t="s">
        <v>38</v>
      </c>
      <c r="C217" s="8">
        <v>1</v>
      </c>
      <c r="D217" s="15" t="s">
        <v>14</v>
      </c>
      <c r="E217" s="128"/>
      <c r="F217" s="124"/>
    </row>
    <row r="218" spans="1:6" s="1" customFormat="1" ht="15.75">
      <c r="A218" s="79" t="s">
        <v>2</v>
      </c>
      <c r="B218" s="73"/>
      <c r="C218" s="80">
        <f>SUM(C215:C217)</f>
        <v>7</v>
      </c>
      <c r="D218" s="73"/>
      <c r="E218" s="80"/>
      <c r="F218" s="79"/>
    </row>
    <row r="219" spans="1:6" ht="34.5" customHeight="1">
      <c r="A219" s="122" t="s">
        <v>270</v>
      </c>
      <c r="B219" s="11" t="s">
        <v>232</v>
      </c>
      <c r="C219" s="11">
        <v>1</v>
      </c>
      <c r="D219" s="120" t="s">
        <v>36</v>
      </c>
      <c r="E219" s="11">
        <v>26054.25</v>
      </c>
      <c r="F219" s="113" t="s">
        <v>615</v>
      </c>
    </row>
    <row r="220" spans="1:6" ht="34.5" customHeight="1">
      <c r="A220" s="168"/>
      <c r="B220" s="11" t="s">
        <v>614</v>
      </c>
      <c r="C220" s="11">
        <v>1</v>
      </c>
      <c r="D220" s="124"/>
      <c r="E220" s="11">
        <v>21217.5</v>
      </c>
      <c r="F220" s="113" t="s">
        <v>272</v>
      </c>
    </row>
    <row r="221" spans="1:6" ht="34.5" customHeight="1">
      <c r="A221" s="168"/>
      <c r="B221" s="11" t="s">
        <v>614</v>
      </c>
      <c r="C221" s="11">
        <v>1</v>
      </c>
      <c r="D221" s="124"/>
      <c r="E221" s="11">
        <v>19890</v>
      </c>
      <c r="F221" s="114" t="s">
        <v>616</v>
      </c>
    </row>
    <row r="222" spans="1:6" ht="34.5" customHeight="1">
      <c r="A222" s="168"/>
      <c r="B222" s="11" t="s">
        <v>271</v>
      </c>
      <c r="C222" s="11">
        <v>3</v>
      </c>
      <c r="D222" s="124"/>
      <c r="E222" s="11">
        <v>20706</v>
      </c>
      <c r="F222" s="113" t="s">
        <v>273</v>
      </c>
    </row>
    <row r="223" spans="1:6" s="1" customFormat="1" ht="15.75">
      <c r="A223" s="79" t="s">
        <v>2</v>
      </c>
      <c r="B223" s="46"/>
      <c r="C223" s="97">
        <v>6</v>
      </c>
      <c r="D223" s="46"/>
      <c r="E223" s="46"/>
      <c r="F223" s="46"/>
    </row>
    <row r="224" spans="1:6" ht="47.25">
      <c r="A224" s="14" t="s">
        <v>274</v>
      </c>
      <c r="B224" s="8" t="s">
        <v>280</v>
      </c>
      <c r="C224" s="8">
        <v>2</v>
      </c>
      <c r="D224" s="14" t="s">
        <v>281</v>
      </c>
      <c r="E224" s="14" t="s">
        <v>258</v>
      </c>
      <c r="F224" s="14" t="s">
        <v>277</v>
      </c>
    </row>
    <row r="225" spans="1:6" s="1" customFormat="1" ht="15.75">
      <c r="A225" s="59" t="s">
        <v>2</v>
      </c>
      <c r="B225" s="57"/>
      <c r="C225" s="69">
        <f>SUM(C224:C224)</f>
        <v>2</v>
      </c>
      <c r="D225" s="57"/>
      <c r="E225" s="69"/>
      <c r="F225" s="59"/>
    </row>
    <row r="226" spans="1:6" ht="31.5">
      <c r="A226" s="120" t="s">
        <v>282</v>
      </c>
      <c r="B226" s="11" t="s">
        <v>285</v>
      </c>
      <c r="C226" s="8">
        <v>3</v>
      </c>
      <c r="D226" s="120" t="s">
        <v>14</v>
      </c>
      <c r="E226" s="120">
        <v>25000</v>
      </c>
      <c r="F226" s="141" t="s">
        <v>284</v>
      </c>
    </row>
    <row r="227" spans="1:6" ht="31.5">
      <c r="A227" s="124"/>
      <c r="B227" s="11" t="s">
        <v>558</v>
      </c>
      <c r="C227" s="8">
        <v>2</v>
      </c>
      <c r="D227" s="124"/>
      <c r="E227" s="128"/>
      <c r="F227" s="142"/>
    </row>
    <row r="228" spans="1:6" s="1" customFormat="1" ht="15.75">
      <c r="A228" s="59" t="s">
        <v>2</v>
      </c>
      <c r="B228" s="57"/>
      <c r="C228" s="69">
        <f>SUM(C226:C227)</f>
        <v>5</v>
      </c>
      <c r="D228" s="57"/>
      <c r="E228" s="69"/>
      <c r="F228" s="59"/>
    </row>
    <row r="229" spans="1:6" s="101" customFormat="1" ht="32.25" customHeight="1">
      <c r="A229" s="120" t="s">
        <v>286</v>
      </c>
      <c r="B229" s="11" t="s">
        <v>299</v>
      </c>
      <c r="C229" s="8">
        <v>4</v>
      </c>
      <c r="D229" s="120" t="s">
        <v>14</v>
      </c>
      <c r="E229" s="120">
        <v>16900</v>
      </c>
      <c r="F229" s="141" t="s">
        <v>287</v>
      </c>
    </row>
    <row r="230" spans="1:6" s="101" customFormat="1" ht="32.25" customHeight="1">
      <c r="A230" s="124"/>
      <c r="B230" s="11" t="s">
        <v>60</v>
      </c>
      <c r="C230" s="8">
        <v>1</v>
      </c>
      <c r="D230" s="124"/>
      <c r="E230" s="161"/>
      <c r="F230" s="142"/>
    </row>
    <row r="231" spans="1:6" s="101" customFormat="1" ht="32.25" customHeight="1">
      <c r="A231" s="124"/>
      <c r="B231" s="8" t="s">
        <v>101</v>
      </c>
      <c r="C231" s="8">
        <v>7</v>
      </c>
      <c r="D231" s="124"/>
      <c r="E231" s="161"/>
      <c r="F231" s="142"/>
    </row>
    <row r="232" spans="1:6" s="101" customFormat="1" ht="32.25" customHeight="1">
      <c r="A232" s="124"/>
      <c r="B232" s="11" t="s">
        <v>19</v>
      </c>
      <c r="C232" s="8">
        <v>1</v>
      </c>
      <c r="D232" s="124"/>
      <c r="E232" s="161"/>
      <c r="F232" s="142"/>
    </row>
    <row r="233" spans="1:6" s="101" customFormat="1" ht="32.25" customHeight="1">
      <c r="A233" s="124"/>
      <c r="B233" s="11" t="s">
        <v>209</v>
      </c>
      <c r="C233" s="8">
        <v>1</v>
      </c>
      <c r="D233" s="124"/>
      <c r="E233" s="161"/>
      <c r="F233" s="142"/>
    </row>
    <row r="234" spans="1:6" s="101" customFormat="1" ht="32.25" customHeight="1">
      <c r="A234" s="124"/>
      <c r="B234" s="11" t="s">
        <v>559</v>
      </c>
      <c r="C234" s="8">
        <v>1</v>
      </c>
      <c r="D234" s="121"/>
      <c r="E234" s="176"/>
      <c r="F234" s="142"/>
    </row>
    <row r="235" spans="1:6" s="1" customFormat="1" ht="15.75">
      <c r="A235" s="59" t="s">
        <v>2</v>
      </c>
      <c r="B235" s="57"/>
      <c r="C235" s="69">
        <f>SUM(C229:C234)</f>
        <v>15</v>
      </c>
      <c r="D235" s="57"/>
      <c r="E235" s="69"/>
      <c r="F235" s="59"/>
    </row>
    <row r="236" spans="1:6" ht="48" customHeight="1">
      <c r="A236" s="120" t="s">
        <v>300</v>
      </c>
      <c r="B236" s="11" t="s">
        <v>560</v>
      </c>
      <c r="C236" s="8">
        <v>1</v>
      </c>
      <c r="D236" s="120" t="s">
        <v>10</v>
      </c>
      <c r="E236" s="14">
        <v>23000</v>
      </c>
      <c r="F236" s="120" t="s">
        <v>302</v>
      </c>
    </row>
    <row r="237" spans="1:6" ht="45" customHeight="1">
      <c r="A237" s="124"/>
      <c r="B237" s="103" t="s">
        <v>561</v>
      </c>
      <c r="C237" s="8">
        <v>1</v>
      </c>
      <c r="D237" s="124"/>
      <c r="E237" s="14">
        <v>20000</v>
      </c>
      <c r="F237" s="124"/>
    </row>
    <row r="238" spans="1:6" ht="45" customHeight="1">
      <c r="A238" s="175"/>
      <c r="B238" s="11" t="s">
        <v>562</v>
      </c>
      <c r="C238" s="8">
        <v>1</v>
      </c>
      <c r="D238" s="124"/>
      <c r="E238" s="14">
        <v>25000</v>
      </c>
      <c r="F238" s="124"/>
    </row>
    <row r="239" spans="1:6" ht="47.25" customHeight="1">
      <c r="A239" s="124"/>
      <c r="B239" s="102" t="s">
        <v>563</v>
      </c>
      <c r="C239" s="8">
        <v>1</v>
      </c>
      <c r="D239" s="124"/>
      <c r="E239" s="14">
        <v>25000</v>
      </c>
      <c r="F239" s="124"/>
    </row>
    <row r="240" spans="1:6" ht="45" customHeight="1">
      <c r="A240" s="124"/>
      <c r="B240" s="11" t="s">
        <v>564</v>
      </c>
      <c r="C240" s="8">
        <v>1</v>
      </c>
      <c r="D240" s="124"/>
      <c r="E240" s="11">
        <v>25000</v>
      </c>
      <c r="F240" s="124"/>
    </row>
    <row r="241" spans="1:6" ht="45" customHeight="1">
      <c r="A241" s="124"/>
      <c r="B241" s="11" t="s">
        <v>565</v>
      </c>
      <c r="C241" s="8">
        <v>1</v>
      </c>
      <c r="D241" s="121"/>
      <c r="E241" s="11">
        <v>25000</v>
      </c>
      <c r="F241" s="124"/>
    </row>
    <row r="242" spans="1:6" s="1" customFormat="1" ht="15.75">
      <c r="A242" s="59" t="s">
        <v>2</v>
      </c>
      <c r="B242" s="57"/>
      <c r="C242" s="69">
        <f>SUM(C236:C241)</f>
        <v>6</v>
      </c>
      <c r="D242" s="57"/>
      <c r="E242" s="69"/>
      <c r="F242" s="59"/>
    </row>
    <row r="243" spans="1:6" ht="15.75">
      <c r="A243" s="120" t="s">
        <v>304</v>
      </c>
      <c r="B243" s="36" t="s">
        <v>325</v>
      </c>
      <c r="C243" s="8">
        <v>1</v>
      </c>
      <c r="D243" s="120" t="s">
        <v>10</v>
      </c>
      <c r="E243" s="104">
        <v>18660</v>
      </c>
      <c r="F243" s="120" t="s">
        <v>307</v>
      </c>
    </row>
    <row r="244" spans="1:6" ht="31.5">
      <c r="A244" s="124"/>
      <c r="B244" s="36" t="s">
        <v>98</v>
      </c>
      <c r="C244" s="8">
        <v>5</v>
      </c>
      <c r="D244" s="124"/>
      <c r="E244" s="104">
        <v>16998</v>
      </c>
      <c r="F244" s="124"/>
    </row>
    <row r="245" spans="1:6" ht="31.5">
      <c r="A245" s="124"/>
      <c r="B245" s="36" t="s">
        <v>326</v>
      </c>
      <c r="C245" s="8">
        <v>2</v>
      </c>
      <c r="D245" s="124"/>
      <c r="E245" s="104">
        <v>15885</v>
      </c>
      <c r="F245" s="124"/>
    </row>
    <row r="246" spans="1:6" ht="31.5">
      <c r="A246" s="124"/>
      <c r="B246" s="36" t="s">
        <v>327</v>
      </c>
      <c r="C246" s="8">
        <v>1</v>
      </c>
      <c r="D246" s="124"/>
      <c r="E246" s="104">
        <v>21285</v>
      </c>
      <c r="F246" s="124"/>
    </row>
    <row r="247" spans="1:6" ht="47.25">
      <c r="A247" s="124"/>
      <c r="B247" s="36" t="s">
        <v>328</v>
      </c>
      <c r="C247" s="8">
        <v>1</v>
      </c>
      <c r="D247" s="124"/>
      <c r="E247" s="104">
        <v>19856.25</v>
      </c>
      <c r="F247" s="124"/>
    </row>
    <row r="248" spans="1:6" ht="47.25">
      <c r="A248" s="124"/>
      <c r="B248" s="36" t="s">
        <v>329</v>
      </c>
      <c r="C248" s="8">
        <v>1</v>
      </c>
      <c r="D248" s="124"/>
      <c r="E248" s="104">
        <v>19856.25</v>
      </c>
      <c r="F248" s="124"/>
    </row>
    <row r="249" spans="1:6" ht="34.5" customHeight="1">
      <c r="A249" s="124"/>
      <c r="B249" s="36" t="s">
        <v>330</v>
      </c>
      <c r="C249" s="8">
        <v>1</v>
      </c>
      <c r="D249" s="124"/>
      <c r="E249" s="104">
        <v>19856.25</v>
      </c>
      <c r="F249" s="124"/>
    </row>
    <row r="250" spans="1:6" ht="34.5" customHeight="1">
      <c r="A250" s="124"/>
      <c r="B250" s="36" t="s">
        <v>331</v>
      </c>
      <c r="C250" s="8">
        <v>1</v>
      </c>
      <c r="D250" s="124"/>
      <c r="E250" s="104">
        <v>16744.5</v>
      </c>
      <c r="F250" s="124"/>
    </row>
    <row r="251" spans="1:6" ht="31.5">
      <c r="A251" s="124"/>
      <c r="B251" s="36" t="s">
        <v>332</v>
      </c>
      <c r="C251" s="8">
        <v>1</v>
      </c>
      <c r="D251" s="124"/>
      <c r="E251" s="104">
        <v>16998</v>
      </c>
      <c r="F251" s="124"/>
    </row>
    <row r="252" spans="1:6" ht="33" customHeight="1">
      <c r="A252" s="121"/>
      <c r="B252" s="36" t="s">
        <v>333</v>
      </c>
      <c r="C252" s="8">
        <v>2</v>
      </c>
      <c r="D252" s="121"/>
      <c r="E252" s="104">
        <v>16744.5</v>
      </c>
      <c r="F252" s="121"/>
    </row>
    <row r="253" spans="1:6" s="1" customFormat="1" ht="15.75">
      <c r="A253" s="59" t="s">
        <v>2</v>
      </c>
      <c r="B253" s="57"/>
      <c r="C253" s="69">
        <v>16</v>
      </c>
      <c r="D253" s="57"/>
      <c r="E253" s="69"/>
      <c r="F253" s="59"/>
    </row>
    <row r="254" spans="1:6" ht="15.75" customHeight="1">
      <c r="A254" s="120" t="s">
        <v>334</v>
      </c>
      <c r="B254" s="8" t="s">
        <v>336</v>
      </c>
      <c r="C254" s="8">
        <v>1</v>
      </c>
      <c r="D254" s="120" t="s">
        <v>337</v>
      </c>
      <c r="E254" s="120" t="s">
        <v>338</v>
      </c>
      <c r="F254" s="141" t="s">
        <v>335</v>
      </c>
    </row>
    <row r="255" spans="1:6" ht="15.75">
      <c r="A255" s="124"/>
      <c r="B255" s="8" t="s">
        <v>339</v>
      </c>
      <c r="C255" s="8">
        <v>1</v>
      </c>
      <c r="D255" s="124"/>
      <c r="E255" s="128"/>
      <c r="F255" s="142"/>
    </row>
    <row r="256" spans="1:6" ht="15.75">
      <c r="A256" s="124"/>
      <c r="B256" s="8" t="s">
        <v>340</v>
      </c>
      <c r="C256" s="8">
        <v>1</v>
      </c>
      <c r="D256" s="124"/>
      <c r="E256" s="128"/>
      <c r="F256" s="142"/>
    </row>
    <row r="257" spans="1:6" ht="31.5">
      <c r="A257" s="124"/>
      <c r="B257" s="11" t="s">
        <v>341</v>
      </c>
      <c r="C257" s="8">
        <v>1</v>
      </c>
      <c r="D257" s="124"/>
      <c r="E257" s="128"/>
      <c r="F257" s="142"/>
    </row>
    <row r="258" spans="1:6" ht="31.5">
      <c r="A258" s="124"/>
      <c r="B258" s="11" t="s">
        <v>342</v>
      </c>
      <c r="C258" s="8">
        <v>2</v>
      </c>
      <c r="D258" s="124"/>
      <c r="E258" s="128"/>
      <c r="F258" s="142"/>
    </row>
    <row r="259" spans="1:6" ht="31.5">
      <c r="A259" s="124"/>
      <c r="B259" s="11" t="s">
        <v>343</v>
      </c>
      <c r="C259" s="8">
        <v>1</v>
      </c>
      <c r="D259" s="124"/>
      <c r="E259" s="128"/>
      <c r="F259" s="142"/>
    </row>
    <row r="260" spans="1:6" ht="31.5">
      <c r="A260" s="124"/>
      <c r="B260" s="11" t="s">
        <v>344</v>
      </c>
      <c r="C260" s="8">
        <v>1</v>
      </c>
      <c r="D260" s="124"/>
      <c r="E260" s="128"/>
      <c r="F260" s="142"/>
    </row>
    <row r="261" spans="1:6" ht="15.75">
      <c r="A261" s="124"/>
      <c r="B261" s="11" t="s">
        <v>566</v>
      </c>
      <c r="C261" s="8">
        <v>1</v>
      </c>
      <c r="D261" s="121"/>
      <c r="E261" s="148"/>
      <c r="F261" s="142"/>
    </row>
    <row r="262" spans="1:6" s="1" customFormat="1" ht="18" customHeight="1">
      <c r="A262" s="59" t="s">
        <v>2</v>
      </c>
      <c r="B262" s="59"/>
      <c r="C262" s="69">
        <f>SUM(C254:C261)</f>
        <v>9</v>
      </c>
      <c r="D262" s="57"/>
      <c r="E262" s="69"/>
      <c r="F262" s="59"/>
    </row>
    <row r="263" spans="1:6" ht="31.5">
      <c r="A263" s="120" t="s">
        <v>345</v>
      </c>
      <c r="B263" s="11" t="s">
        <v>351</v>
      </c>
      <c r="C263" s="8">
        <v>2</v>
      </c>
      <c r="D263" s="120" t="s">
        <v>306</v>
      </c>
      <c r="E263" s="120" t="s">
        <v>352</v>
      </c>
      <c r="F263" s="120" t="s">
        <v>346</v>
      </c>
    </row>
    <row r="264" spans="1:6" ht="15.75">
      <c r="A264" s="124"/>
      <c r="B264" s="11" t="s">
        <v>353</v>
      </c>
      <c r="C264" s="8">
        <v>1</v>
      </c>
      <c r="D264" s="124"/>
      <c r="E264" s="128"/>
      <c r="F264" s="124"/>
    </row>
    <row r="265" spans="1:6" ht="31.5">
      <c r="A265" s="124"/>
      <c r="B265" s="11" t="s">
        <v>354</v>
      </c>
      <c r="C265" s="8">
        <v>4</v>
      </c>
      <c r="D265" s="124"/>
      <c r="E265" s="128"/>
      <c r="F265" s="124"/>
    </row>
    <row r="266" spans="1:6" ht="47.25">
      <c r="A266" s="124"/>
      <c r="B266" s="11" t="s">
        <v>355</v>
      </c>
      <c r="C266" s="8">
        <v>2</v>
      </c>
      <c r="D266" s="124"/>
      <c r="E266" s="128"/>
      <c r="F266" s="124"/>
    </row>
    <row r="267" spans="1:6" s="1" customFormat="1" ht="15.75">
      <c r="A267" s="59" t="s">
        <v>2</v>
      </c>
      <c r="B267" s="57"/>
      <c r="C267" s="69">
        <f>SUM(C263:C266)</f>
        <v>9</v>
      </c>
      <c r="D267" s="57"/>
      <c r="E267" s="69"/>
      <c r="F267" s="59"/>
    </row>
    <row r="268" spans="1:6" ht="15.75" customHeight="1">
      <c r="A268" s="120" t="s">
        <v>356</v>
      </c>
      <c r="B268" s="120" t="s">
        <v>13</v>
      </c>
      <c r="C268" s="122">
        <v>4</v>
      </c>
      <c r="D268" s="120" t="s">
        <v>544</v>
      </c>
      <c r="E268" s="120" t="s">
        <v>567</v>
      </c>
      <c r="F268" s="141" t="s">
        <v>358</v>
      </c>
    </row>
    <row r="269" spans="1:6" ht="15.75" customHeight="1">
      <c r="A269" s="124"/>
      <c r="B269" s="124"/>
      <c r="C269" s="168"/>
      <c r="D269" s="124"/>
      <c r="E269" s="128"/>
      <c r="F269" s="142"/>
    </row>
    <row r="270" spans="1:6" ht="15.75" customHeight="1">
      <c r="A270" s="124"/>
      <c r="B270" s="121"/>
      <c r="C270" s="123"/>
      <c r="D270" s="124"/>
      <c r="E270" s="128"/>
      <c r="F270" s="142"/>
    </row>
    <row r="271" spans="1:6" s="1" customFormat="1" ht="15.75">
      <c r="A271" s="59" t="s">
        <v>2</v>
      </c>
      <c r="B271" s="59"/>
      <c r="C271" s="69">
        <f>SUM(C268:C270)</f>
        <v>4</v>
      </c>
      <c r="D271" s="57"/>
      <c r="E271" s="69"/>
      <c r="F271" s="59"/>
    </row>
    <row r="272" spans="1:6" ht="31.5">
      <c r="A272" s="177" t="s">
        <v>359</v>
      </c>
      <c r="B272" s="11" t="s">
        <v>370</v>
      </c>
      <c r="C272" s="8">
        <v>1</v>
      </c>
      <c r="D272" s="141" t="s">
        <v>361</v>
      </c>
      <c r="E272" s="120" t="s">
        <v>568</v>
      </c>
      <c r="F272" s="120" t="s">
        <v>363</v>
      </c>
    </row>
    <row r="273" spans="1:6" ht="47.25">
      <c r="A273" s="124"/>
      <c r="B273" s="22" t="s">
        <v>569</v>
      </c>
      <c r="C273" s="8">
        <v>2</v>
      </c>
      <c r="D273" s="124"/>
      <c r="E273" s="128"/>
      <c r="F273" s="124"/>
    </row>
    <row r="274" spans="1:6" ht="63">
      <c r="A274" s="124"/>
      <c r="B274" s="22" t="s">
        <v>371</v>
      </c>
      <c r="C274" s="8">
        <v>3</v>
      </c>
      <c r="D274" s="124"/>
      <c r="E274" s="128"/>
      <c r="F274" s="124"/>
    </row>
    <row r="275" spans="1:6" ht="47.25">
      <c r="A275" s="124"/>
      <c r="B275" s="38" t="s">
        <v>372</v>
      </c>
      <c r="C275" s="8">
        <v>3</v>
      </c>
      <c r="D275" s="124"/>
      <c r="E275" s="128"/>
      <c r="F275" s="124"/>
    </row>
    <row r="276" spans="1:6" ht="63">
      <c r="A276" s="124"/>
      <c r="B276" s="22" t="s">
        <v>373</v>
      </c>
      <c r="C276" s="8">
        <v>2</v>
      </c>
      <c r="D276" s="124"/>
      <c r="E276" s="128"/>
      <c r="F276" s="124"/>
    </row>
    <row r="277" spans="1:6" ht="31.5">
      <c r="A277" s="124"/>
      <c r="B277" s="39" t="s">
        <v>374</v>
      </c>
      <c r="C277" s="8">
        <v>5</v>
      </c>
      <c r="D277" s="121"/>
      <c r="E277" s="148"/>
      <c r="F277" s="124"/>
    </row>
    <row r="278" spans="1:6" s="1" customFormat="1" ht="15.75">
      <c r="A278" s="59" t="s">
        <v>2</v>
      </c>
      <c r="B278" s="57"/>
      <c r="C278" s="69">
        <f>SUM(C272:C277)</f>
        <v>16</v>
      </c>
      <c r="D278" s="57"/>
      <c r="E278" s="69"/>
      <c r="F278" s="59"/>
    </row>
    <row r="279" spans="1:6" ht="30.75" customHeight="1">
      <c r="A279" s="14" t="s">
        <v>375</v>
      </c>
      <c r="B279" s="8"/>
      <c r="C279" s="8"/>
      <c r="D279" s="14" t="s">
        <v>10</v>
      </c>
      <c r="E279" s="14"/>
      <c r="F279" s="14" t="s">
        <v>376</v>
      </c>
    </row>
    <row r="280" spans="1:6" s="1" customFormat="1" ht="15.75">
      <c r="A280" s="59" t="s">
        <v>2</v>
      </c>
      <c r="B280" s="57"/>
      <c r="C280" s="69">
        <v>0</v>
      </c>
      <c r="D280" s="57"/>
      <c r="E280" s="69"/>
      <c r="F280" s="59"/>
    </row>
    <row r="281" spans="1:6" ht="15.75">
      <c r="A281" s="120" t="s">
        <v>408</v>
      </c>
      <c r="B281" s="8" t="s">
        <v>414</v>
      </c>
      <c r="C281" s="8">
        <v>1</v>
      </c>
      <c r="D281" s="120" t="s">
        <v>306</v>
      </c>
      <c r="E281" s="120">
        <v>25000</v>
      </c>
      <c r="F281" s="141" t="s">
        <v>411</v>
      </c>
    </row>
    <row r="282" spans="1:6" ht="15.75">
      <c r="A282" s="124"/>
      <c r="B282" s="8" t="s">
        <v>570</v>
      </c>
      <c r="C282" s="8">
        <v>1</v>
      </c>
      <c r="D282" s="124"/>
      <c r="E282" s="128"/>
      <c r="F282" s="142"/>
    </row>
    <row r="283" spans="1:6" ht="15.75">
      <c r="A283" s="124"/>
      <c r="B283" s="8" t="s">
        <v>571</v>
      </c>
      <c r="C283" s="8">
        <v>1</v>
      </c>
      <c r="D283" s="124"/>
      <c r="E283" s="128"/>
      <c r="F283" s="142"/>
    </row>
    <row r="284" spans="1:6" ht="31.5">
      <c r="A284" s="124"/>
      <c r="B284" s="11" t="s">
        <v>572</v>
      </c>
      <c r="C284" s="8">
        <v>1</v>
      </c>
      <c r="D284" s="124"/>
      <c r="E284" s="128"/>
      <c r="F284" s="142"/>
    </row>
    <row r="285" spans="1:6" ht="31.5">
      <c r="A285" s="124"/>
      <c r="B285" s="11" t="s">
        <v>415</v>
      </c>
      <c r="C285" s="8">
        <v>1</v>
      </c>
      <c r="D285" s="124"/>
      <c r="E285" s="128"/>
      <c r="F285" s="142"/>
    </row>
    <row r="286" spans="1:6" ht="15.75">
      <c r="A286" s="124"/>
      <c r="B286" s="8" t="s">
        <v>416</v>
      </c>
      <c r="C286" s="8">
        <v>2</v>
      </c>
      <c r="D286" s="124"/>
      <c r="E286" s="128"/>
      <c r="F286" s="142"/>
    </row>
    <row r="287" spans="1:6" ht="15.75">
      <c r="A287" s="124"/>
      <c r="B287" s="11" t="s">
        <v>417</v>
      </c>
      <c r="C287" s="8">
        <v>5</v>
      </c>
      <c r="D287" s="121"/>
      <c r="E287" s="148"/>
      <c r="F287" s="142"/>
    </row>
    <row r="288" spans="1:6" s="1" customFormat="1" ht="15.75">
      <c r="A288" s="59" t="s">
        <v>2</v>
      </c>
      <c r="B288" s="57"/>
      <c r="C288" s="69">
        <f>SUM(C281:C287)</f>
        <v>12</v>
      </c>
      <c r="D288" s="57"/>
      <c r="E288" s="69"/>
      <c r="F288" s="59"/>
    </row>
    <row r="289" spans="1:6" s="1" customFormat="1" ht="23.25" customHeight="1">
      <c r="A289" s="120" t="s">
        <v>383</v>
      </c>
      <c r="B289" s="8" t="s">
        <v>573</v>
      </c>
      <c r="C289" s="9">
        <v>1</v>
      </c>
      <c r="D289" s="144" t="s">
        <v>576</v>
      </c>
      <c r="E289" s="181">
        <v>25000</v>
      </c>
      <c r="F289" s="141" t="s">
        <v>382</v>
      </c>
    </row>
    <row r="290" spans="1:6" s="1" customFormat="1" ht="23.25" customHeight="1">
      <c r="A290" s="124"/>
      <c r="B290" s="8" t="s">
        <v>574</v>
      </c>
      <c r="C290" s="9">
        <v>1</v>
      </c>
      <c r="D290" s="180"/>
      <c r="E290" s="181"/>
      <c r="F290" s="142"/>
    </row>
    <row r="291" spans="1:6" s="1" customFormat="1" ht="23.25" customHeight="1">
      <c r="A291" s="124"/>
      <c r="B291" s="8" t="s">
        <v>575</v>
      </c>
      <c r="C291" s="9">
        <v>1</v>
      </c>
      <c r="D291" s="180"/>
      <c r="E291" s="181"/>
      <c r="F291" s="142"/>
    </row>
    <row r="292" spans="1:6" ht="23.25" customHeight="1">
      <c r="A292" s="121"/>
      <c r="B292" s="11" t="s">
        <v>381</v>
      </c>
      <c r="C292" s="8">
        <v>1</v>
      </c>
      <c r="D292" s="145"/>
      <c r="E292" s="181"/>
      <c r="F292" s="172"/>
    </row>
    <row r="293" spans="1:6" s="1" customFormat="1" ht="15.75">
      <c r="A293" s="59" t="s">
        <v>2</v>
      </c>
      <c r="B293" s="57"/>
      <c r="C293" s="69">
        <v>4</v>
      </c>
      <c r="D293" s="57"/>
      <c r="E293" s="69"/>
      <c r="F293" s="59"/>
    </row>
    <row r="294" spans="1:6" ht="15.75">
      <c r="A294" s="120" t="s">
        <v>384</v>
      </c>
      <c r="B294" s="8" t="s">
        <v>209</v>
      </c>
      <c r="C294" s="8">
        <v>2</v>
      </c>
      <c r="D294" s="120" t="s">
        <v>386</v>
      </c>
      <c r="E294" s="120" t="s">
        <v>394</v>
      </c>
      <c r="F294" s="141" t="s">
        <v>388</v>
      </c>
    </row>
    <row r="295" spans="1:6" ht="15.75">
      <c r="A295" s="124"/>
      <c r="B295" s="8" t="s">
        <v>395</v>
      </c>
      <c r="C295" s="8">
        <v>2</v>
      </c>
      <c r="D295" s="124"/>
      <c r="E295" s="128"/>
      <c r="F295" s="142"/>
    </row>
    <row r="296" spans="1:6" s="1" customFormat="1" ht="15.75">
      <c r="A296" s="59" t="s">
        <v>2</v>
      </c>
      <c r="B296" s="57"/>
      <c r="C296" s="69">
        <f>SUM(C294:C295)</f>
        <v>4</v>
      </c>
      <c r="D296" s="57"/>
      <c r="E296" s="69"/>
      <c r="F296" s="59"/>
    </row>
    <row r="297" spans="1:6" ht="15.75" customHeight="1">
      <c r="A297" s="120" t="s">
        <v>396</v>
      </c>
      <c r="B297" s="11" t="s">
        <v>399</v>
      </c>
      <c r="C297" s="8">
        <v>1</v>
      </c>
      <c r="D297" s="120" t="s">
        <v>306</v>
      </c>
      <c r="E297" s="120" t="s">
        <v>577</v>
      </c>
      <c r="F297" s="120" t="s">
        <v>398</v>
      </c>
    </row>
    <row r="298" spans="1:6" ht="31.5">
      <c r="A298" s="124"/>
      <c r="B298" s="11" t="s">
        <v>400</v>
      </c>
      <c r="C298" s="8">
        <v>1</v>
      </c>
      <c r="D298" s="124"/>
      <c r="E298" s="128"/>
      <c r="F298" s="124"/>
    </row>
    <row r="299" spans="1:6" ht="15.75">
      <c r="A299" s="124"/>
      <c r="B299" s="11" t="s">
        <v>401</v>
      </c>
      <c r="C299" s="8">
        <v>1</v>
      </c>
      <c r="D299" s="124"/>
      <c r="E299" s="128"/>
      <c r="F299" s="124"/>
    </row>
    <row r="300" spans="1:6" ht="15.75">
      <c r="A300" s="124"/>
      <c r="B300" s="11" t="s">
        <v>578</v>
      </c>
      <c r="C300" s="8">
        <v>1</v>
      </c>
      <c r="D300" s="124"/>
      <c r="E300" s="128"/>
      <c r="F300" s="124"/>
    </row>
    <row r="301" spans="1:6" ht="31.5">
      <c r="A301" s="124"/>
      <c r="B301" s="11" t="s">
        <v>579</v>
      </c>
      <c r="C301" s="8">
        <v>1</v>
      </c>
      <c r="D301" s="124"/>
      <c r="E301" s="128"/>
      <c r="F301" s="124"/>
    </row>
    <row r="302" spans="1:6" ht="15.75">
      <c r="A302" s="165"/>
      <c r="B302" s="22" t="s">
        <v>581</v>
      </c>
      <c r="C302" s="41">
        <v>1</v>
      </c>
      <c r="D302" s="166"/>
      <c r="E302" s="166"/>
      <c r="F302" s="124"/>
    </row>
    <row r="303" spans="1:6" ht="21.75" customHeight="1">
      <c r="A303" s="165"/>
      <c r="B303" s="22" t="s">
        <v>582</v>
      </c>
      <c r="C303" s="41">
        <v>1</v>
      </c>
      <c r="D303" s="166"/>
      <c r="E303" s="166"/>
      <c r="F303" s="124"/>
    </row>
    <row r="304" spans="1:6" ht="31.5">
      <c r="A304" s="165"/>
      <c r="B304" s="107" t="s">
        <v>580</v>
      </c>
      <c r="C304" s="41">
        <v>1</v>
      </c>
      <c r="D304" s="166"/>
      <c r="E304" s="166"/>
      <c r="F304" s="124"/>
    </row>
    <row r="305" spans="1:6" s="1" customFormat="1" ht="18.75">
      <c r="A305" s="59" t="s">
        <v>2</v>
      </c>
      <c r="B305" s="105"/>
      <c r="C305" s="88">
        <v>8</v>
      </c>
      <c r="D305" s="106"/>
      <c r="E305" s="106"/>
      <c r="F305" s="55"/>
    </row>
    <row r="306" spans="1:6" ht="47.25">
      <c r="A306" s="120" t="s">
        <v>583</v>
      </c>
      <c r="B306" s="109" t="s">
        <v>593</v>
      </c>
      <c r="C306" s="8">
        <v>1</v>
      </c>
      <c r="D306" s="120" t="s">
        <v>591</v>
      </c>
      <c r="E306" s="120" t="s">
        <v>592</v>
      </c>
      <c r="F306" s="120" t="s">
        <v>402</v>
      </c>
    </row>
    <row r="307" spans="1:6" ht="47.25">
      <c r="A307" s="124"/>
      <c r="B307" s="109" t="s">
        <v>594</v>
      </c>
      <c r="C307" s="8">
        <v>1</v>
      </c>
      <c r="D307" s="124"/>
      <c r="E307" s="161"/>
      <c r="F307" s="124"/>
    </row>
    <row r="308" spans="1:6" ht="47.25">
      <c r="A308" s="124"/>
      <c r="B308" s="109" t="s">
        <v>595</v>
      </c>
      <c r="C308" s="8">
        <v>1</v>
      </c>
      <c r="D308" s="124"/>
      <c r="E308" s="161"/>
      <c r="F308" s="124"/>
    </row>
    <row r="309" spans="1:6" ht="47.25">
      <c r="A309" s="124"/>
      <c r="B309" s="109" t="s">
        <v>596</v>
      </c>
      <c r="C309" s="8">
        <v>1</v>
      </c>
      <c r="D309" s="124"/>
      <c r="E309" s="161"/>
      <c r="F309" s="124"/>
    </row>
    <row r="310" spans="1:6" ht="47.25">
      <c r="A310" s="124"/>
      <c r="B310" s="109" t="s">
        <v>597</v>
      </c>
      <c r="C310" s="8">
        <v>1</v>
      </c>
      <c r="D310" s="121"/>
      <c r="E310" s="161"/>
      <c r="F310" s="124"/>
    </row>
    <row r="311" spans="1:6" s="1" customFormat="1" ht="15.75">
      <c r="A311" s="59" t="s">
        <v>2</v>
      </c>
      <c r="B311" s="57"/>
      <c r="C311" s="69">
        <f>SUM(C306:C310)</f>
        <v>5</v>
      </c>
      <c r="D311" s="57"/>
      <c r="E311" s="69"/>
      <c r="F311" s="59"/>
    </row>
    <row r="312" spans="1:6" s="108" customFormat="1" ht="30" customHeight="1">
      <c r="A312" s="117" t="s">
        <v>418</v>
      </c>
      <c r="B312" s="76"/>
      <c r="C312" s="77">
        <f>C197+C203+C211+C214+C218+C223+C225+C228+C235+C242+C253+C262+C267+C271+C278+C280+C288+C296+C293+C305+C311</f>
        <v>166</v>
      </c>
      <c r="D312" s="76"/>
      <c r="E312" s="76"/>
      <c r="F312" s="76"/>
    </row>
  </sheetData>
  <sheetProtection/>
  <mergeCells count="154">
    <mergeCell ref="F263:F266"/>
    <mergeCell ref="F54:F59"/>
    <mergeCell ref="F289:F292"/>
    <mergeCell ref="F297:F304"/>
    <mergeCell ref="A212:A213"/>
    <mergeCell ref="C268:C270"/>
    <mergeCell ref="B268:B270"/>
    <mergeCell ref="A289:A292"/>
    <mergeCell ref="D289:D292"/>
    <mergeCell ref="E289:E292"/>
    <mergeCell ref="E263:E266"/>
    <mergeCell ref="F153:F163"/>
    <mergeCell ref="A263:A266"/>
    <mergeCell ref="D263:D266"/>
    <mergeCell ref="D34:D38"/>
    <mergeCell ref="F47:F50"/>
    <mergeCell ref="E88:E91"/>
    <mergeCell ref="D66:D86"/>
    <mergeCell ref="E66:E86"/>
    <mergeCell ref="F66:F86"/>
    <mergeCell ref="F61:F64"/>
    <mergeCell ref="D226:D227"/>
    <mergeCell ref="A254:A261"/>
    <mergeCell ref="D254:D261"/>
    <mergeCell ref="A2:F2"/>
    <mergeCell ref="F281:F287"/>
    <mergeCell ref="E268:E270"/>
    <mergeCell ref="F268:F270"/>
    <mergeCell ref="A153:A163"/>
    <mergeCell ref="D153:D163"/>
    <mergeCell ref="E153:E163"/>
    <mergeCell ref="A272:A277"/>
    <mergeCell ref="D272:D277"/>
    <mergeCell ref="E272:E277"/>
    <mergeCell ref="F272:F277"/>
    <mergeCell ref="A268:A270"/>
    <mergeCell ref="D268:D270"/>
    <mergeCell ref="F254:F261"/>
    <mergeCell ref="A136:A146"/>
    <mergeCell ref="D136:D146"/>
    <mergeCell ref="E136:E146"/>
    <mergeCell ref="F136:F146"/>
    <mergeCell ref="E226:E227"/>
    <mergeCell ref="A229:A234"/>
    <mergeCell ref="D229:D234"/>
    <mergeCell ref="E229:E234"/>
    <mergeCell ref="F226:F227"/>
    <mergeCell ref="E123:E129"/>
    <mergeCell ref="F123:F129"/>
    <mergeCell ref="A243:A252"/>
    <mergeCell ref="D243:D252"/>
    <mergeCell ref="F243:F252"/>
    <mergeCell ref="A131:A134"/>
    <mergeCell ref="D131:D134"/>
    <mergeCell ref="E131:E134"/>
    <mergeCell ref="F131:F134"/>
    <mergeCell ref="A226:A227"/>
    <mergeCell ref="E92:E93"/>
    <mergeCell ref="A118:A121"/>
    <mergeCell ref="D118:D121"/>
    <mergeCell ref="E118:E121"/>
    <mergeCell ref="F118:F121"/>
    <mergeCell ref="A236:A241"/>
    <mergeCell ref="D236:D241"/>
    <mergeCell ref="F236:F241"/>
    <mergeCell ref="A123:A129"/>
    <mergeCell ref="D123:D129"/>
    <mergeCell ref="A219:A222"/>
    <mergeCell ref="A198:A202"/>
    <mergeCell ref="A168:A172"/>
    <mergeCell ref="D168:D172"/>
    <mergeCell ref="E168:E172"/>
    <mergeCell ref="D219:D222"/>
    <mergeCell ref="A215:A217"/>
    <mergeCell ref="A194:A196"/>
    <mergeCell ref="D194:D196"/>
    <mergeCell ref="D215:D216"/>
    <mergeCell ref="E215:E217"/>
    <mergeCell ref="F215:F217"/>
    <mergeCell ref="A88:A93"/>
    <mergeCell ref="D212:D213"/>
    <mergeCell ref="F212:F213"/>
    <mergeCell ref="E194:E196"/>
    <mergeCell ref="A165:A166"/>
    <mergeCell ref="D148:D151"/>
    <mergeCell ref="E148:E151"/>
    <mergeCell ref="A40:A45"/>
    <mergeCell ref="D40:D45"/>
    <mergeCell ref="E40:E45"/>
    <mergeCell ref="F40:F45"/>
    <mergeCell ref="A66:A86"/>
    <mergeCell ref="D88:D93"/>
    <mergeCell ref="A95:A116"/>
    <mergeCell ref="F88:F93"/>
    <mergeCell ref="A12:A25"/>
    <mergeCell ref="E12:E25"/>
    <mergeCell ref="F12:F25"/>
    <mergeCell ref="F165:F166"/>
    <mergeCell ref="A61:A64"/>
    <mergeCell ref="D61:D64"/>
    <mergeCell ref="E61:E64"/>
    <mergeCell ref="D95:D116"/>
    <mergeCell ref="F95:F116"/>
    <mergeCell ref="A148:A151"/>
    <mergeCell ref="A54:A59"/>
    <mergeCell ref="D54:D59"/>
    <mergeCell ref="A34:A38"/>
    <mergeCell ref="A3:F3"/>
    <mergeCell ref="A5:A10"/>
    <mergeCell ref="D5:D10"/>
    <mergeCell ref="F5:F10"/>
    <mergeCell ref="F27:F32"/>
    <mergeCell ref="D27:D32"/>
    <mergeCell ref="E5:E10"/>
    <mergeCell ref="D12:D25"/>
    <mergeCell ref="F148:F151"/>
    <mergeCell ref="D204:D210"/>
    <mergeCell ref="F204:F210"/>
    <mergeCell ref="F34:F38"/>
    <mergeCell ref="A192:F192"/>
    <mergeCell ref="A27:A32"/>
    <mergeCell ref="E54:E59"/>
    <mergeCell ref="D47:D52"/>
    <mergeCell ref="A47:A52"/>
    <mergeCell ref="D175:D181"/>
    <mergeCell ref="E175:E181"/>
    <mergeCell ref="F175:F181"/>
    <mergeCell ref="E281:E287"/>
    <mergeCell ref="D294:D295"/>
    <mergeCell ref="E294:E295"/>
    <mergeCell ref="F294:F295"/>
    <mergeCell ref="F194:F196"/>
    <mergeCell ref="F229:F234"/>
    <mergeCell ref="E254:E261"/>
    <mergeCell ref="F198:F202"/>
    <mergeCell ref="D198:D202"/>
    <mergeCell ref="E198:E202"/>
    <mergeCell ref="F168:F172"/>
    <mergeCell ref="A297:A304"/>
    <mergeCell ref="D297:D304"/>
    <mergeCell ref="E297:E304"/>
    <mergeCell ref="A294:A295"/>
    <mergeCell ref="A204:A210"/>
    <mergeCell ref="A175:A181"/>
    <mergeCell ref="A183:A188"/>
    <mergeCell ref="F183:F188"/>
    <mergeCell ref="D183:D188"/>
    <mergeCell ref="D306:D310"/>
    <mergeCell ref="E306:E310"/>
    <mergeCell ref="F306:F310"/>
    <mergeCell ref="E204:E210"/>
    <mergeCell ref="A306:A310"/>
    <mergeCell ref="A281:A287"/>
    <mergeCell ref="D281:D287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unattend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user</cp:lastModifiedBy>
  <cp:lastPrinted>2019-01-30T06:06:37Z</cp:lastPrinted>
  <dcterms:created xsi:type="dcterms:W3CDTF">2008-11-20T02:21:43Z</dcterms:created>
  <dcterms:modified xsi:type="dcterms:W3CDTF">2019-02-07T03:37:44Z</dcterms:modified>
  <cp:category/>
  <cp:version/>
  <cp:contentType/>
  <cp:contentStatus/>
</cp:coreProperties>
</file>